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EF759F8D-6228-4445-AB60-1C27F6351D93}" xr6:coauthVersionLast="47" xr6:coauthVersionMax="47" xr10:uidLastSave="{00000000-0000-0000-0000-000000000000}"/>
  <bookViews>
    <workbookView xWindow="-120" yWindow="-120" windowWidth="29040" windowHeight="15840" firstSheet="1" activeTab="7" xr2:uid="{00000000-000D-0000-FFFF-FFFF00000000}"/>
  </bookViews>
  <sheets>
    <sheet name="Lisansüstü Eğitim Enstitüsü" sheetId="3" r:id="rId1"/>
    <sheet name="Eğitim Fakültesi" sheetId="4" r:id="rId2"/>
    <sheet name="İlahiyat Fakültesi" sheetId="6" r:id="rId3"/>
    <sheet name="İ.İ.B.F." sheetId="5" r:id="rId4"/>
    <sheet name="Mühendislik Fakültesi" sheetId="7" r:id="rId5"/>
    <sheet name="Çölemerik MYO" sheetId="8" r:id="rId6"/>
    <sheet name="Sağlık Hizmetleri MYO" sheetId="9" r:id="rId7"/>
    <sheet name="Yüksekova MYO" sheetId="10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4" l="1"/>
  <c r="J15" i="4"/>
  <c r="K15" i="4" s="1"/>
  <c r="J14" i="4"/>
  <c r="K14" i="4" s="1"/>
  <c r="J13" i="4"/>
  <c r="K13" i="4" s="1"/>
  <c r="J12" i="4"/>
  <c r="K12" i="4" s="1"/>
  <c r="J11" i="4"/>
  <c r="K11" i="4" s="1"/>
  <c r="J10" i="4"/>
  <c r="K10" i="4" s="1"/>
  <c r="J9" i="4"/>
  <c r="K9" i="4" s="1"/>
  <c r="J8" i="4"/>
  <c r="K8" i="4" s="1"/>
  <c r="J7" i="4"/>
  <c r="K7" i="4" s="1"/>
  <c r="J6" i="4"/>
  <c r="K6" i="4" s="1"/>
  <c r="J5" i="4"/>
  <c r="K5" i="4" s="1"/>
  <c r="J4" i="4"/>
  <c r="K4" i="4" s="1"/>
  <c r="J3" i="4"/>
  <c r="K3" i="4" s="1"/>
  <c r="J4" i="3"/>
  <c r="K4" i="3" s="1"/>
  <c r="J3" i="3"/>
  <c r="K3" i="3" s="1"/>
</calcChain>
</file>

<file path=xl/sharedStrings.xml><?xml version="1.0" encoding="utf-8"?>
<sst xmlns="http://schemas.openxmlformats.org/spreadsheetml/2006/main" count="628" uniqueCount="120">
  <si>
    <t>OKTAY EDEMEN</t>
  </si>
  <si>
    <t>İKTİSAT PR.</t>
  </si>
  <si>
    <t>SERKAN ARPAK</t>
  </si>
  <si>
    <t>ALMANCA ÖĞRETMENLİĞİ PR.</t>
  </si>
  <si>
    <t>İNGİLİZCE ÖĞRETMENLİĞİ PR.</t>
  </si>
  <si>
    <t>NEVAL SOYVURAL</t>
  </si>
  <si>
    <t>TÜRKÇE ÖĞRETMENLİĞİ PR.</t>
  </si>
  <si>
    <t>NURHAYAT ERİK</t>
  </si>
  <si>
    <t>İNŞAAT MÜHENDİSLİĞİ PR.</t>
  </si>
  <si>
    <t>HANDE NUR ÇOŞKUN</t>
  </si>
  <si>
    <t>TURGUT KARAKOÇ</t>
  </si>
  <si>
    <t>ÇEVRE SAĞLIĞI PR.</t>
  </si>
  <si>
    <t>EMRAH ÇÖZER</t>
  </si>
  <si>
    <t>MELİKE AKDOĞAN</t>
  </si>
  <si>
    <t>CİHAT YAVUZER</t>
  </si>
  <si>
    <t>BİTKİ KORUMA PR.</t>
  </si>
  <si>
    <t>BERFİN AYHAN</t>
  </si>
  <si>
    <t>GURBET SAYIR</t>
  </si>
  <si>
    <t>HELİN ECER</t>
  </si>
  <si>
    <t>MEHMET SAİT ATILGAN</t>
  </si>
  <si>
    <t>CİHAN UYGURLU</t>
  </si>
  <si>
    <t>NESRİN LEVENT</t>
  </si>
  <si>
    <t>MUHAMMET YAVUZER</t>
  </si>
  <si>
    <t>FIRAT YALÇIN</t>
  </si>
  <si>
    <t>HALİL TORAMAN</t>
  </si>
  <si>
    <t>EMİRHAN BEYTER</t>
  </si>
  <si>
    <t>RAHMİ TAN</t>
  </si>
  <si>
    <t>ŞEVVAL IŞIK</t>
  </si>
  <si>
    <t>ENES ÇİFTÇİ</t>
  </si>
  <si>
    <t>ZEYNEP ERTÜRK İÇEN</t>
  </si>
  <si>
    <t>MERVE ARAR</t>
  </si>
  <si>
    <t>ALİ TAĞA</t>
  </si>
  <si>
    <t>İLAHİYAT PR.</t>
  </si>
  <si>
    <t>ESRA ÖZAY</t>
  </si>
  <si>
    <t>REHBERLİK VE PSİKOLOJİK DANIŞMANLIK PR.</t>
  </si>
  <si>
    <t>SERHAT ENEZ</t>
  </si>
  <si>
    <t>ESENGÜL KAYA</t>
  </si>
  <si>
    <t>SEVDAGÜL DEMİRHAN</t>
  </si>
  <si>
    <t>RABİA GÜVEN</t>
  </si>
  <si>
    <t>HAMZA YILDIRIM</t>
  </si>
  <si>
    <t>SINIF ÖĞRETMENLİĞİ PR.</t>
  </si>
  <si>
    <t>EMRAH ALTUN</t>
  </si>
  <si>
    <t>LABORANT VE VETERİNER SAĞLIK PR.</t>
  </si>
  <si>
    <t>MEHMET HANİFİ AKDOĞAN</t>
  </si>
  <si>
    <t>EBRU KURT</t>
  </si>
  <si>
    <t>HASRET DİNCER</t>
  </si>
  <si>
    <t>İLK VE ACİL YARDIM PR.</t>
  </si>
  <si>
    <t>AYŞENUR BİLTEKİN</t>
  </si>
  <si>
    <t>AGİT KASAR</t>
  </si>
  <si>
    <t>DİLAN PÜLAT</t>
  </si>
  <si>
    <t>BEDEN EĞİTİMİ VE SPOR ÖĞRETMENLİĞİ PR.</t>
  </si>
  <si>
    <t>FAHRİYE TÜMEN</t>
  </si>
  <si>
    <t>İLKÖĞRETİM MATEMATİK ÖĞRETMENLİĞİ PR.</t>
  </si>
  <si>
    <t>SEDANUR AKBAŞ</t>
  </si>
  <si>
    <t>ADEM KAYHAN</t>
  </si>
  <si>
    <t>NECAŞİ AYBAR</t>
  </si>
  <si>
    <t>AYDIN DİLEK</t>
  </si>
  <si>
    <t>BÜŞRA TARHAN</t>
  </si>
  <si>
    <t>YAPRAK YILDIZ</t>
  </si>
  <si>
    <t>FATMA İÇEL</t>
  </si>
  <si>
    <t>METİN KAYA</t>
  </si>
  <si>
    <t>ZOZAN DEMİROĞLU</t>
  </si>
  <si>
    <t>MUSTAFA TEKTAŞ</t>
  </si>
  <si>
    <t>FEREYYA SÖYLEMEZ</t>
  </si>
  <si>
    <t>DİYALİZ PR.</t>
  </si>
  <si>
    <t>FERHAT ERÇEL</t>
  </si>
  <si>
    <t>DERYA ÇAVLI</t>
  </si>
  <si>
    <t>RAMAZAN CAN</t>
  </si>
  <si>
    <t>FATİH YÜCE</t>
  </si>
  <si>
    <t>TIBBİ LABORATUVAR TEKNİKLERİ PR.</t>
  </si>
  <si>
    <t>KÜBRA SENEM ALGÜL</t>
  </si>
  <si>
    <t>ABDULKADİR KIZILORDU</t>
  </si>
  <si>
    <t>GÜLİSTAN KARDAŞ</t>
  </si>
  <si>
    <t>FEHİME GÜNEŞ</t>
  </si>
  <si>
    <t>SELİNA KORKMAZ</t>
  </si>
  <si>
    <t>SAKİNE KÜÇÜKDOĞAN</t>
  </si>
  <si>
    <t>RAMAZAN İŞİK</t>
  </si>
  <si>
    <t>HÜSEYİN NASRULLAH TARHAN</t>
  </si>
  <si>
    <t>BİLGİSAYAR PROGRAMCILIĞI PR.</t>
  </si>
  <si>
    <t>ERDEM AYBAR</t>
  </si>
  <si>
    <t>DOĞALGAZ VE TESİSATI TEKNOLOJİSİ PR.</t>
  </si>
  <si>
    <t>VEDAT GÜNDOĞMUŞ</t>
  </si>
  <si>
    <t>AYŞE DAYAN</t>
  </si>
  <si>
    <t>ELİF DUMAN</t>
  </si>
  <si>
    <t>AGNO</t>
  </si>
  <si>
    <t>AGNO YÜZLÜK KARŞILIĞI</t>
  </si>
  <si>
    <t>S.NO</t>
  </si>
  <si>
    <t>ADI-SOYADI</t>
  </si>
  <si>
    <t>T.C. KİMLİK NO</t>
  </si>
  <si>
    <t>BÖLÜM</t>
  </si>
  <si>
    <t>YABANCI DİL SINAVI</t>
  </si>
  <si>
    <t>YAZILI PUANI</t>
  </si>
  <si>
    <t>SÖZLÜ PUANI</t>
  </si>
  <si>
    <t>YABANCI DİL PUANI
(%75 YAZILI+%25 SÖZLÜ)</t>
  </si>
  <si>
    <t>ASMİN KAYA</t>
  </si>
  <si>
    <t>DİCLE KESENCİ</t>
  </si>
  <si>
    <t>HÜSEYİN BAYAN</t>
  </si>
  <si>
    <t>İLKNUR ŞURA DOĞAN</t>
  </si>
  <si>
    <t xml:space="preserve">ERASMUS+ PUANI
(%50 AGNO+%50 DİL PUANI) </t>
  </si>
  <si>
    <t>AÇIKLAMA</t>
  </si>
  <si>
    <t>ASİL</t>
  </si>
  <si>
    <t>1.YEDEK</t>
  </si>
  <si>
    <t>4.YEDEK</t>
  </si>
  <si>
    <t>2.YEDEK</t>
  </si>
  <si>
    <t>3.YEDEK</t>
  </si>
  <si>
    <t>SİYASET BİLİMİ VE ULUSLARARASI İLİŞKİLER</t>
  </si>
  <si>
    <t>İNGİLİZ DİLİ EĞİTİMİ</t>
  </si>
  <si>
    <t>FELSEFE VE DİN BİLİMLERİ</t>
  </si>
  <si>
    <t>BİYOLOJİ</t>
  </si>
  <si>
    <t>TEMEL İSLAM BİLİMLERİ</t>
  </si>
  <si>
    <t>İNGİLİZCE</t>
  </si>
  <si>
    <t>ALMANCA</t>
  </si>
  <si>
    <t>2022-2023 AKADEMİK YILI GÜZ DÖNEMİ ERASMUS+ ÖĞRENCİ ÖĞRENİM HAREKETLİLİĞİ NİHAİ SONUÇLARI</t>
  </si>
  <si>
    <t>2022-2023 AKADEMİK YILI GÜZ DÖNEMİ ERASMUS+ ÖĞRENCİ STAJ HAREKETLİLİĞİ NİHAİ SONUÇLARI</t>
  </si>
  <si>
    <t>BAŞARISIZ</t>
  </si>
  <si>
    <t>**HESAPLANMADI</t>
  </si>
  <si>
    <t>*: 60 olan Yazılı Dil Sınavı barajını geçemediği için Sözlü Sınava giremedi</t>
  </si>
  <si>
    <t>**: 60 olan Yabancı Dil Yazılı Sınavı ve Erasmus+ Puanı (Nihai Puan) barajını geçemediği için puanı hesaplanmadı</t>
  </si>
  <si>
    <t>*GİRMEDİ</t>
  </si>
  <si>
    <t>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</si>
</sst>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rgb="FF000000"/>
      <name val="Calibri"/>
      <family val="2"/>
    </font>
    <font>
      <b/>
      <sz val="10"/>
      <color theme="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2"/>
      <color rgb="FF00000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32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vertical="center"/>
    </xf>
    <xf numFmtId="0" fontId="0" fillId="0" borderId="0" xfId="0" applyNumberFormat="1" applyFill="1" applyAlignment="1" applyProtection="1">
      <alignment horizontal="right"/>
    </xf>
    <xf numFmtId="0" fontId="1" fillId="2" borderId="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left" vertical="center"/>
    </xf>
    <xf numFmtId="0" fontId="3" fillId="3" borderId="1" xfId="0" applyFont="1" applyFill="1" applyBorder="1"/>
    <xf numFmtId="0" fontId="2" fillId="0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left"/>
    </xf>
    <xf numFmtId="0" fontId="2" fillId="0" borderId="2" xfId="0" applyNumberFormat="1" applyFont="1" applyFill="1" applyBorder="1" applyAlignment="1" applyProtection="1"/>
    <xf numFmtId="2" fontId="2" fillId="0" borderId="1" xfId="0" applyNumberFormat="1" applyFont="1" applyFill="1" applyBorder="1" applyAlignment="1" applyProtection="1">
      <alignment horizontal="right"/>
    </xf>
    <xf numFmtId="2" fontId="2" fillId="0" borderId="1" xfId="0" applyNumberFormat="1" applyFont="1" applyFill="1" applyBorder="1" applyAlignment="1" applyProtection="1"/>
    <xf numFmtId="164" fontId="2" fillId="0" borderId="1" xfId="0" applyNumberFormat="1" applyFont="1" applyFill="1" applyBorder="1" applyAlignment="1" applyProtection="1"/>
    <xf numFmtId="2" fontId="2" fillId="0" borderId="2" xfId="0" applyNumberFormat="1" applyFont="1" applyFill="1" applyBorder="1" applyAlignment="1" applyProtection="1"/>
    <xf numFmtId="0" fontId="3" fillId="0" borderId="1" xfId="0" applyFont="1" applyBorder="1"/>
    <xf numFmtId="0" fontId="2" fillId="0" borderId="0" xfId="0" applyNumberFormat="1" applyFont="1" applyFill="1" applyBorder="1" applyAlignment="1" applyProtection="1">
      <alignment horizontal="left"/>
    </xf>
    <xf numFmtId="0" fontId="2" fillId="0" borderId="1" xfId="0" applyNumberFormat="1" applyFont="1" applyBorder="1" applyAlignment="1">
      <alignment horizontal="left"/>
    </xf>
    <xf numFmtId="49" fontId="2" fillId="0" borderId="1" xfId="0" applyNumberFormat="1" applyFont="1" applyFill="1" applyBorder="1" applyAlignment="1" applyProtection="1"/>
    <xf numFmtId="0" fontId="3" fillId="0" borderId="4" xfId="0" applyFont="1" applyBorder="1"/>
    <xf numFmtId="2" fontId="2" fillId="0" borderId="5" xfId="0" applyNumberFormat="1" applyFont="1" applyFill="1" applyBorder="1" applyAlignment="1" applyProtection="1"/>
    <xf numFmtId="0" fontId="3" fillId="3" borderId="4" xfId="0" applyFont="1" applyFill="1" applyBorder="1"/>
    <xf numFmtId="0" fontId="2" fillId="0" borderId="3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>
      <alignment horizontal="left"/>
    </xf>
    <xf numFmtId="2" fontId="2" fillId="0" borderId="3" xfId="0" applyNumberFormat="1" applyFont="1" applyFill="1" applyBorder="1" applyAlignment="1" applyProtection="1">
      <alignment horizontal="right"/>
    </xf>
    <xf numFmtId="2" fontId="2" fillId="0" borderId="3" xfId="0" applyNumberFormat="1" applyFont="1" applyFill="1" applyBorder="1" applyAlignment="1" applyProtection="1"/>
    <xf numFmtId="0" fontId="1" fillId="2" borderId="2" xfId="0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left"/>
    </xf>
  </cellXfs>
  <cellStyles count="1">
    <cellStyle name="Normal" xfId="0" builtinId="0"/>
  </cellStyles>
  <dxfs count="162"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alignment horizontal="righ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alignment horizontal="righ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alignment horizontal="righ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alignment horizontal="righ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alignment horizontal="righ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alignment horizontal="righ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164" formatCode="0.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2" formatCode="0.00"/>
      <alignment horizontal="righ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CAA499-5E06-4B9A-9176-EB1DC50FDFC7}" name="BaşvuruListesi3" displayName="BaşvuruListesi3" ref="B2:L9" totalsRowShown="0" headerRowDxfId="161" dataDxfId="159" headerRowBorderDxfId="160">
  <tableColumns count="11">
    <tableColumn id="3" xr3:uid="{FE1EFF08-0D99-48B3-AA3B-F9B32B165221}" name="ADI-SOYADI" dataDxfId="158"/>
    <tableColumn id="4" xr3:uid="{AF83FE85-2508-41C1-AD1C-DC2838FBFD78}" name="T.C. KİMLİK NO" dataDxfId="157"/>
    <tableColumn id="9" xr3:uid="{429AA891-BDCB-4BB0-A2D2-7AE1B72F0077}" name="BÖLÜM" dataDxfId="156"/>
    <tableColumn id="7" xr3:uid="{8EAA0682-77CF-404F-881E-975E7043E40F}" name="YABANCI DİL SINAVI" dataDxfId="155"/>
    <tableColumn id="11" xr3:uid="{D62E0996-B626-4FBD-9B48-D9B4DF6C762B}" name="AGNO" dataDxfId="154"/>
    <tableColumn id="5" xr3:uid="{2649FEAC-F1D3-4B49-A93B-C224E2937B3D}" name="AGNO YÜZLÜK KARŞILIĞI" dataDxfId="153"/>
    <tableColumn id="13" xr3:uid="{6B140F32-885A-435F-BBCC-8F7D2E08898D}" name="YAZILI PUANI" dataDxfId="152"/>
    <tableColumn id="14" xr3:uid="{985B2726-1C5C-44C4-9236-865C284815BA}" name="SÖZLÜ PUANI" dataDxfId="151"/>
    <tableColumn id="1" xr3:uid="{167A4985-5AB4-4506-AF9E-9E4EB2B4B5FA}" name="YABANCI DİL PUANI_x000a_(%75 YAZILI+%25 SÖZLÜ)" dataDxfId="150">
      <calculatedColumnFormula>(BaşvuruListesi3[[#This Row],[YAZILI PUANI]]*0.75)+(BaşvuruListesi3[[#This Row],[SÖZLÜ PUANI]]*0.25)</calculatedColumnFormula>
    </tableColumn>
    <tableColumn id="2" xr3:uid="{5AA320E3-D144-484B-9BE3-D4446A9ADBC6}" name="ERASMUS+ PUANI_x000a_(%50 AGNO+%50 DİL PUANI) " dataDxfId="149">
      <calculatedColumnFormula>(BaşvuruListesi3[[#This Row],[AGNO YÜZLÜK KARŞILIĞI]]*0.5)+(BaşvuruListesi3[[#This Row],[YABANCI DİL PUANI
(%75 YAZILI+%25 SÖZLÜ)]]*0.5)</calculatedColumnFormula>
    </tableColumn>
    <tableColumn id="10" xr3:uid="{61399750-43C4-459F-863A-01C6952E1D7F}" name="AÇIKLAMA" dataDxfId="1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6123531-F77A-4A5B-9C52-F7E5567D577F}" name="BaşvuruListesi5" displayName="BaşvuruListesi5" ref="B2:L44" totalsRowShown="0" headerRowDxfId="147" dataDxfId="145" headerRowBorderDxfId="146">
  <tableColumns count="11">
    <tableColumn id="3" xr3:uid="{28754EDA-11DF-42A0-AE27-62AA65B78D08}" name="ADI-SOYADI" dataDxfId="144"/>
    <tableColumn id="4" xr3:uid="{FC149868-4F64-4CE2-8D64-71AE0AC6DB29}" name="T.C. KİMLİK NO" dataDxfId="143"/>
    <tableColumn id="9" xr3:uid="{30B9D668-A5CD-4313-B5AE-AF66EC946E0E}" name="BÖLÜM" dataDxfId="142"/>
    <tableColumn id="7" xr3:uid="{7E210C29-195F-406B-B3E8-923D6131D99D}" name="YABANCI DİL SINAVI" dataDxfId="141"/>
    <tableColumn id="11" xr3:uid="{FD010CAD-26AB-4B1B-BA9D-4CA8A2E373E6}" name="AGNO" dataDxfId="140"/>
    <tableColumn id="5" xr3:uid="{333C929B-E3D5-4D27-9854-62633C6E4093}" name="AGNO YÜZLÜK KARŞILIĞI" dataDxfId="139"/>
    <tableColumn id="13" xr3:uid="{6198159B-E2AB-4757-B060-7D237ABBF4DE}" name="YAZILI PUANI" dataDxfId="138"/>
    <tableColumn id="14" xr3:uid="{C9C6F225-7930-48BC-AEF7-E7E51990B040}" name="SÖZLÜ PUANI" dataDxfId="137"/>
    <tableColumn id="1" xr3:uid="{AC4087A1-0BC5-452A-8100-6A93F68DC4D6}" name="YABANCI DİL PUANI_x000a_(%75 YAZILI+%25 SÖZLÜ)" dataDxfId="136">
      <calculatedColumnFormula>(BaşvuruListesi5[[#This Row],[YAZILI PUANI]]*0.75)+(BaşvuruListesi5[[#This Row],[SÖZLÜ PUANI]]*0.25)</calculatedColumnFormula>
    </tableColumn>
    <tableColumn id="2" xr3:uid="{62C3D9C5-390E-4846-B16B-6CEB96BBB688}" name="ERASMUS+ PUANI_x000a_(%50 AGNO+%50 DİL PUANI) " dataDxfId="135">
      <calculatedColumnFormula>(BaşvuruListesi5[[#This Row],[AGNO YÜZLÜK KARŞILIĞI]]*0.5)+(BaşvuruListesi5[[#This Row],[YABANCI DİL PUANI
(%75 YAZILI+%25 SÖZLÜ)]]*0.5)</calculatedColumnFormula>
    </tableColumn>
    <tableColumn id="10" xr3:uid="{35917A12-9026-4CC3-9B1F-1B2C7360BCBE}" name="AÇIKLAMA" dataDxfId="1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CE85CC0-57D2-480B-8993-395860268344}" name="BaşvuruListesi10" displayName="BaşvuruListesi10" ref="B2:L3" totalsRowShown="0" headerRowDxfId="133" dataDxfId="131" headerRowBorderDxfId="132">
  <tableColumns count="11">
    <tableColumn id="3" xr3:uid="{68F92C93-FC9B-4B97-8050-D4EC2FEDFB8D}" name="ADI-SOYADI" dataDxfId="130"/>
    <tableColumn id="4" xr3:uid="{331A433F-388F-469E-8DA4-32E715E92203}" name="T.C. KİMLİK NO" dataDxfId="129"/>
    <tableColumn id="9" xr3:uid="{C9FB67C9-535D-4840-8F4E-25CEB1E918C1}" name="BÖLÜM" dataDxfId="128"/>
    <tableColumn id="7" xr3:uid="{86DBF802-765C-42DC-A5C9-C7D30FF71BCA}" name="YABANCI DİL SINAVI" dataDxfId="127"/>
    <tableColumn id="11" xr3:uid="{033FC37E-B0F4-457B-B109-F5DDCF01C303}" name="AGNO" dataDxfId="126"/>
    <tableColumn id="5" xr3:uid="{8FE597CF-E9C0-4F6E-80EB-18B5FEB9EDFB}" name="AGNO YÜZLÜK KARŞILIĞI" dataDxfId="125"/>
    <tableColumn id="13" xr3:uid="{B57393BC-1E00-4E16-B6D1-AE6EB44742CE}" name="YAZILI PUANI" dataDxfId="124"/>
    <tableColumn id="14" xr3:uid="{58AA7FA4-2A1B-44F6-BE87-C93D6D252EA1}" name="SÖZLÜ PUANI" dataDxfId="123"/>
    <tableColumn id="1" xr3:uid="{A975BBE8-4B58-4D58-A6AE-1153783FDEE9}" name="YABANCI DİL PUANI_x000a_(%75 YAZILI+%25 SÖZLÜ)" dataDxfId="122">
      <calculatedColumnFormula>(BaşvuruListesi10[[#This Row],[YAZILI PUANI]]*0.75)+(BaşvuruListesi10[[#This Row],[SÖZLÜ PUANI]]*0.25)</calculatedColumnFormula>
    </tableColumn>
    <tableColumn id="2" xr3:uid="{3693CD5C-21EE-48FA-BED9-C369674B15BC}" name="ERASMUS+ PUANI_x000a_(%50 AGNO+%50 DİL PUANI) " dataDxfId="121">
      <calculatedColumnFormula>(BaşvuruListesi10[[#This Row],[AGNO YÜZLÜK KARŞILIĞI]]*0.5)+(BaşvuruListesi10[[#This Row],[YABANCI DİL PUANI
(%75 YAZILI+%25 SÖZLÜ)]]*0.5)</calculatedColumnFormula>
    </tableColumn>
    <tableColumn id="10" xr3:uid="{7A4C9B4E-D071-4753-BB6C-1C04A0DD9993}" name="AÇIKLAMA" dataDxfId="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0B4223D-A4E0-47CA-A19D-00ADC3F33B40}" name="Tablo711" displayName="Tablo711" ref="A6:L7" totalsRowShown="0" headerRowDxfId="119" dataDxfId="117" headerRowBorderDxfId="118" tableBorderDxfId="116">
  <tableColumns count="12">
    <tableColumn id="1" xr3:uid="{7E3FC9E4-113E-45E2-9634-192CFE5EC529}" name="S.NO" dataDxfId="115"/>
    <tableColumn id="2" xr3:uid="{E473F462-3F04-48F4-AC94-7A03BE8E6763}" name="ADI-SOYADI" dataDxfId="114"/>
    <tableColumn id="3" xr3:uid="{CADEEB80-E42E-4E51-A2A6-BC2AE4DD165A}" name="T.C. KİMLİK NO" dataDxfId="113"/>
    <tableColumn id="5" xr3:uid="{08DC5CB3-17A8-4602-B93E-BE0C6D9F55B2}" name="BÖLÜM" dataDxfId="112"/>
    <tableColumn id="6" xr3:uid="{BC317A5F-8487-44A2-B52E-5D53F39CA3D6}" name="YABANCI DİL SINAVI" dataDxfId="111"/>
    <tableColumn id="8" xr3:uid="{08C31A11-B918-464D-8692-115AC8843BD7}" name="AGNO" dataDxfId="110"/>
    <tableColumn id="9" xr3:uid="{CE171CB7-778F-4656-A1E1-E783D14BDC9D}" name="AGNO YÜZLÜK KARŞILIĞI" dataDxfId="109"/>
    <tableColumn id="10" xr3:uid="{24735F22-7D6F-473F-BCA1-D70D2F12450B}" name="YAZILI PUANI" dataDxfId="108"/>
    <tableColumn id="11" xr3:uid="{22D5C6D5-0E49-4487-83F5-D73A9D92F250}" name="SÖZLÜ PUANI" dataDxfId="107"/>
    <tableColumn id="12" xr3:uid="{EF7A1616-75F8-4963-83A3-5EA0C3EDBE8C}" name="YABANCI DİL PUANI_x000a_(%75 YAZILI+%25 SÖZLÜ)" dataDxfId="106">
      <calculatedColumnFormula>(Tablo711[[#This Row],[YAZILI PUANI]]*0.75)+(Tablo711[[#This Row],[SÖZLÜ PUANI]]*0.25)</calculatedColumnFormula>
    </tableColumn>
    <tableColumn id="13" xr3:uid="{D0C3AFFD-E554-4832-95EB-F0DBCA8D4207}" name="ERASMUS+ PUANI_x000a_(%50 AGNO+%50 DİL PUANI) " dataDxfId="105">
      <calculatedColumnFormula>(Tablo711[[#This Row],[AGNO YÜZLÜK KARŞILIĞI]]*0.5)+(Tablo711[[#This Row],[YABANCI DİL PUANI
(%75 YAZILI+%25 SÖZLÜ)]]*0.5)</calculatedColumnFormula>
    </tableColumn>
    <tableColumn id="14" xr3:uid="{0FEDBAE8-1A8A-49F8-BD82-40E64E0A6DF2}" name="AÇIKLAMA" dataDxfId="10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F9C5290-BD59-4BB9-8057-5D2E8DFFE4FC}" name="BaşvuruListesi7" displayName="BaşvuruListesi7" ref="B2:L4" totalsRowShown="0" headerRowDxfId="103" dataDxfId="101" headerRowBorderDxfId="102">
  <tableColumns count="11">
    <tableColumn id="3" xr3:uid="{E0BDE510-152A-40B5-A236-D58751690276}" name="ADI-SOYADI" dataDxfId="100"/>
    <tableColumn id="4" xr3:uid="{4BCF5274-FDE6-461A-B653-28BE55F0101F}" name="T.C. KİMLİK NO" dataDxfId="99"/>
    <tableColumn id="9" xr3:uid="{DFD8E5CE-E456-4F4A-9570-8D9E7510E0C0}" name="BÖLÜM" dataDxfId="98"/>
    <tableColumn id="7" xr3:uid="{E2E717F5-E00B-46E8-A96D-0F49192AA258}" name="YABANCI DİL SINAVI" dataDxfId="97"/>
    <tableColumn id="11" xr3:uid="{FCF4E7E4-D067-4C24-A3AA-8903FDB8204E}" name="AGNO" dataDxfId="96"/>
    <tableColumn id="5" xr3:uid="{1E4F6308-16A1-44C7-BFDF-CE2462FCAF50}" name="AGNO YÜZLÜK KARŞILIĞI" dataDxfId="95"/>
    <tableColumn id="13" xr3:uid="{7D3AF224-6C3A-49E6-97B1-B60525F5CE45}" name="YAZILI PUANI" dataDxfId="94"/>
    <tableColumn id="14" xr3:uid="{F2B8B8A1-4F10-4B66-AFE4-01E95552EB8A}" name="SÖZLÜ PUANI" dataDxfId="93"/>
    <tableColumn id="1" xr3:uid="{21AAF140-58FD-4C4C-8AE5-25E303B249E9}" name="YABANCI DİL PUANI_x000a_(%75 YAZILI+%25 SÖZLÜ)" dataDxfId="92">
      <calculatedColumnFormula>(BaşvuruListesi7[[#This Row],[YAZILI PUANI]]*0.75)+(BaşvuruListesi7[[#This Row],[SÖZLÜ PUANI]]*0.25)</calculatedColumnFormula>
    </tableColumn>
    <tableColumn id="2" xr3:uid="{330FE501-1ADD-4F3A-AA28-FA7679FAA158}" name="ERASMUS+ PUANI_x000a_(%50 AGNO+%50 DİL PUANI) " dataDxfId="91">
      <calculatedColumnFormula>(BaşvuruListesi7[[#This Row],[AGNO YÜZLÜK KARŞILIĞI]]*0.5)+(BaşvuruListesi7[[#This Row],[YABANCI DİL PUANI
(%75 YAZILI+%25 SÖZLÜ)]]*0.5)</calculatedColumnFormula>
    </tableColumn>
    <tableColumn id="10" xr3:uid="{27F9D40A-6833-4289-B97D-CCCE2DDB31AF}" name="AÇIKLAMA" dataDxfId="9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5E62835-BFFD-4298-ADEF-06B26535C39A}" name="BaşvuruListesi12" displayName="BaşvuruListesi12" ref="B2:L3" totalsRowShown="0" headerRowDxfId="89" dataDxfId="87" headerRowBorderDxfId="88">
  <tableColumns count="11">
    <tableColumn id="3" xr3:uid="{211C9BA2-C197-4635-946A-3A7ADFD97257}" name="ADI-SOYADI" dataDxfId="86"/>
    <tableColumn id="4" xr3:uid="{7743033C-E3B1-40CF-9A13-AB535B328343}" name="T.C. KİMLİK NO" dataDxfId="85"/>
    <tableColumn id="9" xr3:uid="{7A27D8F2-727A-4302-AB46-B0B94E1F5968}" name="BÖLÜM" dataDxfId="84"/>
    <tableColumn id="7" xr3:uid="{9F2A04ED-33EB-43A4-A70C-DE3CB518E6F6}" name="YABANCI DİL SINAVI" dataDxfId="83"/>
    <tableColumn id="11" xr3:uid="{2A53BFC6-84AA-4389-B8E7-318EC8EC6EA7}" name="AGNO" dataDxfId="82"/>
    <tableColumn id="5" xr3:uid="{7B6AE2B2-B151-4E25-A1D6-91FE3BA6FF65}" name="AGNO YÜZLÜK KARŞILIĞI" dataDxfId="81"/>
    <tableColumn id="13" xr3:uid="{93783943-1CED-4D85-B21E-6A0165EF5FD8}" name="YAZILI PUANI" dataDxfId="80"/>
    <tableColumn id="14" xr3:uid="{EBD3932A-8340-430B-8EFC-5001F275CDAB}" name="SÖZLÜ PUANI" dataDxfId="79"/>
    <tableColumn id="1" xr3:uid="{56D9C963-2DD5-4A6D-B3E1-9689D92BD251}" name="YABANCI DİL PUANI_x000a_(%75 YAZILI+%25 SÖZLÜ)" dataDxfId="78">
      <calculatedColumnFormula>(BaşvuruListesi12[[#This Row],[YAZILI PUANI]]*0.75)+(BaşvuruListesi12[[#This Row],[SÖZLÜ PUANI]]*0.25)</calculatedColumnFormula>
    </tableColumn>
    <tableColumn id="2" xr3:uid="{DCD5A036-062D-4609-9BC4-D405B6EC0BEF}" name="ERASMUS+ PUANI_x000a_(%50 AGNO+%50 DİL PUANI) " dataDxfId="77">
      <calculatedColumnFormula>(BaşvuruListesi12[[#This Row],[AGNO YÜZLÜK KARŞILIĞI]]*0.5)+(BaşvuruListesi12[[#This Row],[YABANCI DİL PUANI
(%75 YAZILI+%25 SÖZLÜ)]]*0.5)</calculatedColumnFormula>
    </tableColumn>
    <tableColumn id="10" xr3:uid="{43357092-0A1F-42A9-8751-97C1B79D5C98}" name="AÇIKLAMA" dataDxfId="7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362A84E-E264-45D6-9A32-F95EE41330C6}" name="BaşvuruListesi14" displayName="BaşvuruListesi14" ref="B2:L4" totalsRowShown="0" headerRowDxfId="75" dataDxfId="73" headerRowBorderDxfId="74">
  <tableColumns count="11">
    <tableColumn id="3" xr3:uid="{F701F77E-185A-4AAF-A03A-C334CA519D3F}" name="ADI-SOYADI" dataDxfId="72"/>
    <tableColumn id="4" xr3:uid="{1DE59040-89E1-4510-B127-D3A554FDCAB9}" name="T.C. KİMLİK NO" dataDxfId="71"/>
    <tableColumn id="9" xr3:uid="{2DDBCEFA-9C78-4BD8-BFA8-F5040C831214}" name="BÖLÜM" dataDxfId="70"/>
    <tableColumn id="7" xr3:uid="{7EA8AEB0-15D0-46CB-8145-81B9D4C882C6}" name="YABANCI DİL SINAVI" dataDxfId="69"/>
    <tableColumn id="11" xr3:uid="{82C4AECA-FB6D-4211-9DAA-6C374F05D2BB}" name="AGNO" dataDxfId="68"/>
    <tableColumn id="5" xr3:uid="{78ABEC91-137B-43A8-B85C-57EF228AE857}" name="AGNO YÜZLÜK KARŞILIĞI" dataDxfId="67"/>
    <tableColumn id="13" xr3:uid="{33330869-22E9-4DC4-86DB-28484EB6EEEB}" name="YAZILI PUANI" dataDxfId="66"/>
    <tableColumn id="14" xr3:uid="{FAC03F43-1390-4950-9386-CF78EEA812DA}" name="SÖZLÜ PUANI" dataDxfId="65"/>
    <tableColumn id="1" xr3:uid="{53FD9C3C-1122-46AD-9E23-D7A50B0824C0}" name="YABANCI DİL PUANI_x000a_(%75 YAZILI+%25 SÖZLÜ)" dataDxfId="64">
      <calculatedColumnFormula>(BaşvuruListesi14[[#This Row],[YAZILI PUANI]]*0.75)+(BaşvuruListesi14[[#This Row],[SÖZLÜ PUANI]]*0.25)</calculatedColumnFormula>
    </tableColumn>
    <tableColumn id="2" xr3:uid="{EC8E719A-C1BB-4FB0-8201-1B21D3BB4BDC}" name="ERASMUS+ PUANI_x000a_(%50 AGNO+%50 DİL PUANI) " dataDxfId="63">
      <calculatedColumnFormula>(BaşvuruListesi14[[#This Row],[AGNO YÜZLÜK KARŞILIĞI]]*0.5)+(BaşvuruListesi14[[#This Row],[YABANCI DİL PUANI
(%75 YAZILI+%25 SÖZLÜ)]]*0.5)</calculatedColumnFormula>
    </tableColumn>
    <tableColumn id="10" xr3:uid="{1B0C1B98-8181-43BC-AF9B-ED7C7239A678}" name="AÇIKLAMA" dataDxfId="6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47EDD16-BD10-4EF2-9876-17016E42A750}" name="Tablo715" displayName="Tablo715" ref="A7:L12" totalsRowShown="0" headerRowDxfId="61" dataDxfId="59" headerRowBorderDxfId="60" tableBorderDxfId="58">
  <tableColumns count="12">
    <tableColumn id="1" xr3:uid="{122B4508-FFD1-41B5-A303-B8182E767157}" name="S.NO" dataDxfId="57"/>
    <tableColumn id="2" xr3:uid="{B26AC0CA-CC4F-4110-8FBC-9155DB9BBAEA}" name="ADI-SOYADI" dataDxfId="56"/>
    <tableColumn id="3" xr3:uid="{5D2910B2-FC37-41A7-ADE3-80AB1FE7CD9A}" name="T.C. KİMLİK NO" dataDxfId="55"/>
    <tableColumn id="5" xr3:uid="{26E39484-4FE4-491C-B59D-36048D91A291}" name="BÖLÜM" dataDxfId="54"/>
    <tableColumn id="6" xr3:uid="{7DEED513-C217-4F11-94E7-DCC146FE8B1A}" name="YABANCI DİL SINAVI" dataDxfId="53"/>
    <tableColumn id="8" xr3:uid="{B3EF561B-F144-47F4-8D78-625936D65A2B}" name="AGNO" dataDxfId="52"/>
    <tableColumn id="9" xr3:uid="{E85200AB-B318-4112-B2DE-E9302EC2047C}" name="AGNO YÜZLÜK KARŞILIĞI" dataDxfId="51"/>
    <tableColumn id="10" xr3:uid="{D6803632-54F2-4F5E-8576-A61A11EC0768}" name="YAZILI PUANI" dataDxfId="50"/>
    <tableColumn id="11" xr3:uid="{7D77B9E1-44F5-40BC-90DF-A0CC8BA5E04D}" name="SÖZLÜ PUANI" dataDxfId="49"/>
    <tableColumn id="12" xr3:uid="{4F989C0F-78BE-4DC0-8189-E05C20CF57F7}" name="YABANCI DİL PUANI_x000a_(%75 YAZILI+%25 SÖZLÜ)" dataDxfId="48">
      <calculatedColumnFormula>(Tablo715[[#This Row],[YAZILI PUANI]]*0.75)+(Tablo715[[#This Row],[SÖZLÜ PUANI]]*0.25)</calculatedColumnFormula>
    </tableColumn>
    <tableColumn id="13" xr3:uid="{CD01B592-4FFE-40CC-8783-75C093E4B56B}" name="ERASMUS+ PUANI_x000a_(%50 AGNO+%50 DİL PUANI) " dataDxfId="47">
      <calculatedColumnFormula>(Tablo715[[#This Row],[AGNO YÜZLÜK KARŞILIĞI]]*0.5)+(Tablo715[[#This Row],[YABANCI DİL PUANI
(%75 YAZILI+%25 SÖZLÜ)]]*0.5)</calculatedColumnFormula>
    </tableColumn>
    <tableColumn id="14" xr3:uid="{253378B0-3465-4CCB-8C59-5CD5E5FEC5C7}" name="AÇIKLAMA" dataDxfId="4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8693E68-4882-4178-B717-C97456754601}" name="BaşvuruListesi16" displayName="BaşvuruListesi16" ref="B2:L6" totalsRowShown="0" headerRowDxfId="45" dataDxfId="43" headerRowBorderDxfId="44">
  <tableColumns count="11">
    <tableColumn id="3" xr3:uid="{0A6DE841-59A6-4212-8FAD-ECBFEBDD5078}" name="ADI-SOYADI" dataDxfId="42"/>
    <tableColumn id="4" xr3:uid="{F1119B07-60E1-41E1-8460-5C1CC83D631E}" name="T.C. KİMLİK NO" dataDxfId="41"/>
    <tableColumn id="9" xr3:uid="{47D9F069-52DF-4730-8FF3-BE19E556CE76}" name="BÖLÜM" dataDxfId="40"/>
    <tableColumn id="7" xr3:uid="{62B8FBD8-2905-44F9-8461-4B4E456E59AD}" name="YABANCI DİL SINAVI" dataDxfId="39"/>
    <tableColumn id="11" xr3:uid="{36CAB0CC-07F3-417D-A3E5-7EE5FADA9875}" name="AGNO" dataDxfId="38"/>
    <tableColumn id="5" xr3:uid="{676F8F67-847C-4EE7-B79A-E86E7FD2AB83}" name="AGNO YÜZLÜK KARŞILIĞI" dataDxfId="37"/>
    <tableColumn id="13" xr3:uid="{5FACAB38-1073-4965-B1CA-C1B47CF0345B}" name="YAZILI PUANI" dataDxfId="36"/>
    <tableColumn id="14" xr3:uid="{5C0F337D-E9B3-421C-B5A7-4F09E1C05620}" name="SÖZLÜ PUANI" dataDxfId="35"/>
    <tableColumn id="1" xr3:uid="{F7F95335-D3C8-4E53-A358-0B3B69BBB629}" name="YABANCI DİL PUANI_x000a_(%75 YAZILI+%25 SÖZLÜ)" dataDxfId="34">
      <calculatedColumnFormula>(BaşvuruListesi16[[#This Row],[YAZILI PUANI]]*0.75)+(BaşvuruListesi16[[#This Row],[SÖZLÜ PUANI]]*0.25)</calculatedColumnFormula>
    </tableColumn>
    <tableColumn id="2" xr3:uid="{A6A65CDA-2F15-4B6C-83C5-7D8F3A766934}" name="ERASMUS+ PUANI_x000a_(%50 AGNO+%50 DİL PUANI) " dataDxfId="33">
      <calculatedColumnFormula>(BaşvuruListesi16[[#This Row],[AGNO YÜZLÜK KARŞILIĞI]]*0.5)+(BaşvuruListesi16[[#This Row],[YABANCI DİL PUANI
(%75 YAZILI+%25 SÖZLÜ)]]*0.5)</calculatedColumnFormula>
    </tableColumn>
    <tableColumn id="10" xr3:uid="{EBF8A1CB-08F6-406E-AE87-143A5B21D4D2}" name="AÇIKLAMA" dataDxfId="3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D622BD48-3DB7-452A-B77E-E9DB23D2CC94}" name="Tablo717" displayName="Tablo717" ref="A9:L13" totalsRowShown="0" headerRowDxfId="31" dataDxfId="29" headerRowBorderDxfId="30" tableBorderDxfId="28">
  <tableColumns count="12">
    <tableColumn id="1" xr3:uid="{F12AEDE3-AD45-4552-B34D-B36679A9DFC7}" name="S.NO" dataDxfId="27"/>
    <tableColumn id="2" xr3:uid="{1B28F6AE-1EC8-46D0-BDEC-B54240331C3B}" name="ADI-SOYADI" dataDxfId="26"/>
    <tableColumn id="3" xr3:uid="{B289AACC-7F91-4743-BDB6-9FCED9A91C28}" name="T.C. KİMLİK NO" dataDxfId="25"/>
    <tableColumn id="5" xr3:uid="{10E45E96-ADCB-41C3-8623-949096F0F96F}" name="BÖLÜM" dataDxfId="24"/>
    <tableColumn id="6" xr3:uid="{6CC030D9-4B75-42B1-A26F-B669A5E356F9}" name="YABANCI DİL SINAVI" dataDxfId="23"/>
    <tableColumn id="8" xr3:uid="{1A861C8A-3500-4FCA-981F-9F72607A2EE0}" name="AGNO" dataDxfId="22"/>
    <tableColumn id="9" xr3:uid="{4C354E90-8E75-45CC-8CFC-160688EC8E4B}" name="AGNO YÜZLÜK KARŞILIĞI" dataDxfId="21"/>
    <tableColumn id="10" xr3:uid="{F3118A42-7CF6-457F-9DB4-6AD2D7513932}" name="YAZILI PUANI" dataDxfId="20"/>
    <tableColumn id="11" xr3:uid="{2B1E4FE6-6F8A-45C5-B109-E10A99E99FC8}" name="SÖZLÜ PUANI" dataDxfId="19"/>
    <tableColumn id="12" xr3:uid="{9869B46C-0DC2-4485-9605-A2D00038CCA9}" name="YABANCI DİL PUANI_x000a_(%75 YAZILI+%25 SÖZLÜ)" dataDxfId="18">
      <calculatedColumnFormula>(Tablo717[[#This Row],[YAZILI PUANI]]*0.75)+(Tablo717[[#This Row],[SÖZLÜ PUANI]]*0.25)</calculatedColumnFormula>
    </tableColumn>
    <tableColumn id="13" xr3:uid="{BC5815EA-204B-45CD-9CB7-D425E3E55993}" name="ERASMUS+ PUANI_x000a_(%50 AGNO+%50 DİL PUANI) " dataDxfId="17">
      <calculatedColumnFormula>(Tablo717[[#This Row],[AGNO YÜZLÜK KARŞILIĞI]]*0.5)+(Tablo717[[#This Row],[YABANCI DİL PUANI
(%75 YAZILI+%25 SÖZLÜ)]]*0.5)</calculatedColumnFormula>
    </tableColumn>
    <tableColumn id="14" xr3:uid="{FE9D13E0-43D1-4EB5-8940-616DDDCD866F}" name="AÇIKLAMA" dataDxfId="1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F73C002-A8CB-4D4A-AFA0-8EBBD86BB1DC}" name="Tablo719" displayName="Tablo719" ref="A2:L3" totalsRowShown="0" headerRowDxfId="15" dataDxfId="13" headerRowBorderDxfId="14" tableBorderDxfId="12">
  <tableColumns count="12">
    <tableColumn id="1" xr3:uid="{FA151529-304E-4772-A010-96E4679F04CC}" name="S.NO" dataDxfId="11"/>
    <tableColumn id="2" xr3:uid="{55C02C89-8909-4068-8D8C-E6EA4A29176B}" name="ADI-SOYADI" dataDxfId="10"/>
    <tableColumn id="3" xr3:uid="{9CB73182-53FA-4DC9-B06B-2F6E3E884C13}" name="T.C. KİMLİK NO" dataDxfId="9"/>
    <tableColumn id="5" xr3:uid="{4D199952-916D-40CC-A2B1-688074B2A0D7}" name="BÖLÜM" dataDxfId="8"/>
    <tableColumn id="6" xr3:uid="{4200F53F-A938-4870-AB56-5A9B0A9B5BA2}" name="YABANCI DİL SINAVI" dataDxfId="7"/>
    <tableColumn id="8" xr3:uid="{9E8AEE09-A06D-4A48-8DC3-445C6FA33364}" name="AGNO" dataDxfId="6"/>
    <tableColumn id="9" xr3:uid="{13898FA7-569C-4D64-A199-B78494272250}" name="AGNO YÜZLÜK KARŞILIĞI" dataDxfId="5"/>
    <tableColumn id="10" xr3:uid="{BDDD83E7-4433-4E46-A3F9-E6314FE771D0}" name="YAZILI PUANI" dataDxfId="4"/>
    <tableColumn id="11" xr3:uid="{2221419A-6A91-403B-90EA-4AE261F1B886}" name="SÖZLÜ PUANI" dataDxfId="3"/>
    <tableColumn id="12" xr3:uid="{ED96E2B5-1D8A-4A97-B418-F1965F2E83DB}" name="YABANCI DİL PUANI_x000a_(%75 YAZILI+%25 SÖZLÜ)" dataDxfId="2">
      <calculatedColumnFormula>(Tablo719[[#This Row],[YAZILI PUANI]]*0.75)+(Tablo719[[#This Row],[SÖZLÜ PUANI]]*0.25)</calculatedColumnFormula>
    </tableColumn>
    <tableColumn id="13" xr3:uid="{A28A6E03-ADE0-4CB8-9DD5-86A55213FD83}" name="ERASMUS+ PUANI_x000a_(%50 AGNO+%50 DİL PUANI) " dataDxfId="1">
      <calculatedColumnFormula>(Tablo719[[#This Row],[AGNO YÜZLÜK KARŞILIĞI]]*0.5)+(Tablo719[[#This Row],[YABANCI DİL PUANI
(%75 YAZILI+%25 SÖZLÜ)]]*0.5)</calculatedColumnFormula>
    </tableColumn>
    <tableColumn id="14" xr3:uid="{7D78AE3A-C3F0-421B-82DC-23644216C897}" name="AÇIKLAM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A2DA-A0C8-44AD-989C-17B863FD226C}">
  <sheetPr>
    <pageSetUpPr fitToPage="1"/>
  </sheetPr>
  <dimension ref="A1:M12"/>
  <sheetViews>
    <sheetView workbookViewId="0">
      <selection activeCell="B19" sqref="B19"/>
    </sheetView>
  </sheetViews>
  <sheetFormatPr defaultRowHeight="15" x14ac:dyDescent="0.25"/>
  <cols>
    <col min="1" max="1" width="5" customWidth="1"/>
    <col min="2" max="2" width="23.7109375" bestFit="1" customWidth="1"/>
    <col min="3" max="3" width="11.85546875" customWidth="1"/>
    <col min="4" max="4" width="34.140625" bestFit="1" customWidth="1"/>
    <col min="5" max="5" width="9.5703125" customWidth="1"/>
    <col min="6" max="6" width="5.42578125" customWidth="1"/>
    <col min="7" max="7" width="8.42578125" style="2" customWidth="1"/>
    <col min="8" max="8" width="7.5703125" customWidth="1"/>
    <col min="9" max="9" width="8.42578125" customWidth="1"/>
    <col min="10" max="11" width="14.85546875" customWidth="1"/>
    <col min="12" max="12" width="9.7109375" customWidth="1"/>
    <col min="13" max="13" width="10.140625" customWidth="1"/>
  </cols>
  <sheetData>
    <row r="1" spans="1:13" ht="23.25" customHeight="1" x14ac:dyDescent="0.25">
      <c r="A1" s="30" t="s">
        <v>112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8"/>
    </row>
    <row r="2" spans="1:13" s="1" customFormat="1" ht="51" x14ac:dyDescent="0.25">
      <c r="A2" s="26" t="s">
        <v>86</v>
      </c>
      <c r="B2" s="6" t="s">
        <v>87</v>
      </c>
      <c r="C2" s="27" t="s">
        <v>88</v>
      </c>
      <c r="D2" s="6" t="s">
        <v>89</v>
      </c>
      <c r="E2" s="27" t="s">
        <v>90</v>
      </c>
      <c r="F2" s="6" t="s">
        <v>84</v>
      </c>
      <c r="G2" s="27" t="s">
        <v>85</v>
      </c>
      <c r="H2" s="27" t="s">
        <v>91</v>
      </c>
      <c r="I2" s="27" t="s">
        <v>92</v>
      </c>
      <c r="J2" s="27" t="s">
        <v>93</v>
      </c>
      <c r="K2" s="27" t="s">
        <v>98</v>
      </c>
      <c r="L2" s="6" t="s">
        <v>99</v>
      </c>
    </row>
    <row r="3" spans="1:13" x14ac:dyDescent="0.25">
      <c r="A3" s="15">
        <v>1</v>
      </c>
      <c r="B3" s="8" t="s">
        <v>29</v>
      </c>
      <c r="C3" s="9">
        <v>19177559396</v>
      </c>
      <c r="D3" s="8" t="s">
        <v>106</v>
      </c>
      <c r="E3" s="8" t="s">
        <v>110</v>
      </c>
      <c r="F3" s="11">
        <v>4</v>
      </c>
      <c r="G3" s="12">
        <v>100</v>
      </c>
      <c r="H3" s="12">
        <v>100</v>
      </c>
      <c r="I3" s="12">
        <v>100</v>
      </c>
      <c r="J3" s="12">
        <f>(BaşvuruListesi3[[#This Row],[YAZILI PUANI]]*0.75)+(BaşvuruListesi3[[#This Row],[SÖZLÜ PUANI]]*0.25)</f>
        <v>100</v>
      </c>
      <c r="K3" s="13">
        <f>(BaşvuruListesi3[[#This Row],[AGNO YÜZLÜK KARŞILIĞI]]*0.5)+(BaşvuruListesi3[[#This Row],[YABANCI DİL PUANI
(%75 YAZILI+%25 SÖZLÜ)]]*0.5)</f>
        <v>100</v>
      </c>
      <c r="L3" s="12" t="s">
        <v>100</v>
      </c>
    </row>
    <row r="4" spans="1:13" x14ac:dyDescent="0.25">
      <c r="A4" s="7">
        <v>2</v>
      </c>
      <c r="B4" s="8" t="s">
        <v>9</v>
      </c>
      <c r="C4" s="9">
        <v>18112050592</v>
      </c>
      <c r="D4" s="8" t="s">
        <v>106</v>
      </c>
      <c r="E4" s="8" t="s">
        <v>110</v>
      </c>
      <c r="F4" s="11">
        <v>4</v>
      </c>
      <c r="G4" s="12">
        <v>100</v>
      </c>
      <c r="H4" s="12">
        <v>96</v>
      </c>
      <c r="I4" s="12">
        <v>100</v>
      </c>
      <c r="J4" s="12">
        <f>(BaşvuruListesi3[[#This Row],[YAZILI PUANI]]*0.75)+(BaşvuruListesi3[[#This Row],[SÖZLÜ PUANI]]*0.25)</f>
        <v>97</v>
      </c>
      <c r="K4" s="13">
        <f>(BaşvuruListesi3[[#This Row],[AGNO YÜZLÜK KARŞILIĞI]]*0.5)+(BaşvuruListesi3[[#This Row],[YABANCI DİL PUANI
(%75 YAZILI+%25 SÖZLÜ)]]*0.5)</f>
        <v>98.5</v>
      </c>
      <c r="L4" s="12" t="s">
        <v>100</v>
      </c>
    </row>
    <row r="5" spans="1:13" x14ac:dyDescent="0.25">
      <c r="A5" s="15">
        <v>3</v>
      </c>
      <c r="B5" s="8" t="s">
        <v>65</v>
      </c>
      <c r="C5" s="9">
        <v>26593804962</v>
      </c>
      <c r="D5" s="8" t="s">
        <v>107</v>
      </c>
      <c r="E5" s="8" t="s">
        <v>110</v>
      </c>
      <c r="F5" s="11">
        <v>4</v>
      </c>
      <c r="G5" s="12">
        <v>100</v>
      </c>
      <c r="H5" s="12">
        <v>40</v>
      </c>
      <c r="I5" s="12" t="s">
        <v>118</v>
      </c>
      <c r="J5" s="12" t="s">
        <v>115</v>
      </c>
      <c r="K5" s="13" t="s">
        <v>115</v>
      </c>
      <c r="L5" s="12" t="s">
        <v>114</v>
      </c>
    </row>
    <row r="6" spans="1:13" x14ac:dyDescent="0.25">
      <c r="A6" s="7">
        <v>4</v>
      </c>
      <c r="B6" s="8" t="s">
        <v>47</v>
      </c>
      <c r="C6" s="9">
        <v>16376283848</v>
      </c>
      <c r="D6" s="8" t="s">
        <v>108</v>
      </c>
      <c r="E6" s="8" t="s">
        <v>110</v>
      </c>
      <c r="F6" s="11">
        <v>3.4</v>
      </c>
      <c r="G6" s="12">
        <v>86</v>
      </c>
      <c r="H6" s="12">
        <v>30</v>
      </c>
      <c r="I6" s="12" t="s">
        <v>118</v>
      </c>
      <c r="J6" s="12" t="s">
        <v>115</v>
      </c>
      <c r="K6" s="13" t="s">
        <v>115</v>
      </c>
      <c r="L6" s="12" t="s">
        <v>114</v>
      </c>
    </row>
    <row r="7" spans="1:13" x14ac:dyDescent="0.25">
      <c r="A7" s="15">
        <v>5</v>
      </c>
      <c r="B7" s="8" t="s">
        <v>19</v>
      </c>
      <c r="C7" s="9">
        <v>22117954472</v>
      </c>
      <c r="D7" s="8" t="s">
        <v>109</v>
      </c>
      <c r="E7" s="8" t="s">
        <v>111</v>
      </c>
      <c r="F7" s="11">
        <v>3.7</v>
      </c>
      <c r="G7" s="12">
        <v>93</v>
      </c>
      <c r="H7" s="12">
        <v>12</v>
      </c>
      <c r="I7" s="12" t="s">
        <v>118</v>
      </c>
      <c r="J7" s="12" t="s">
        <v>115</v>
      </c>
      <c r="K7" s="13" t="s">
        <v>115</v>
      </c>
      <c r="L7" s="12" t="s">
        <v>114</v>
      </c>
    </row>
    <row r="8" spans="1:13" x14ac:dyDescent="0.25">
      <c r="A8" s="7">
        <v>6</v>
      </c>
      <c r="B8" s="8" t="s">
        <v>12</v>
      </c>
      <c r="C8" s="9">
        <v>46807129254</v>
      </c>
      <c r="D8" s="8" t="s">
        <v>109</v>
      </c>
      <c r="E8" s="8" t="s">
        <v>110</v>
      </c>
      <c r="F8" s="11">
        <v>3.2</v>
      </c>
      <c r="G8" s="12">
        <v>81.33</v>
      </c>
      <c r="H8" s="12">
        <v>26</v>
      </c>
      <c r="I8" s="12" t="s">
        <v>118</v>
      </c>
      <c r="J8" s="12" t="s">
        <v>115</v>
      </c>
      <c r="K8" s="13" t="s">
        <v>115</v>
      </c>
      <c r="L8" s="12" t="s">
        <v>114</v>
      </c>
    </row>
    <row r="9" spans="1:13" x14ac:dyDescent="0.25">
      <c r="A9" s="15">
        <v>7</v>
      </c>
      <c r="B9" s="8" t="s">
        <v>60</v>
      </c>
      <c r="C9" s="9">
        <v>26596043566</v>
      </c>
      <c r="D9" s="8" t="s">
        <v>105</v>
      </c>
      <c r="E9" s="8" t="s">
        <v>110</v>
      </c>
      <c r="F9" s="11">
        <v>3.25</v>
      </c>
      <c r="G9" s="12">
        <v>82.5</v>
      </c>
      <c r="H9" s="12">
        <v>21</v>
      </c>
      <c r="I9" s="12" t="s">
        <v>118</v>
      </c>
      <c r="J9" s="12" t="s">
        <v>115</v>
      </c>
      <c r="K9" s="13" t="s">
        <v>115</v>
      </c>
      <c r="L9" s="12" t="s">
        <v>114</v>
      </c>
    </row>
    <row r="11" spans="1:13" x14ac:dyDescent="0.25">
      <c r="A11" s="31" t="s">
        <v>116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3" x14ac:dyDescent="0.25">
      <c r="A12" s="31" t="s">
        <v>117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</row>
  </sheetData>
  <mergeCells count="3">
    <mergeCell ref="A1:L1"/>
    <mergeCell ref="A11:L11"/>
    <mergeCell ref="A12:L12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87" fitToHeight="0" orientation="landscape" verticalDpi="0" r:id="rId1"/>
  <ignoredErrors>
    <ignoredError sqref="J5:K9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4F41D-A8B7-4847-B7EA-E0CC990C2603}">
  <sheetPr>
    <pageSetUpPr fitToPage="1"/>
  </sheetPr>
  <dimension ref="A1:M47"/>
  <sheetViews>
    <sheetView zoomScale="115" zoomScaleNormal="115" workbookViewId="0">
      <selection activeCell="O16" sqref="O16"/>
    </sheetView>
  </sheetViews>
  <sheetFormatPr defaultRowHeight="15" x14ac:dyDescent="0.25"/>
  <cols>
    <col min="1" max="1" width="5" customWidth="1"/>
    <col min="2" max="2" width="23.7109375" bestFit="1" customWidth="1"/>
    <col min="3" max="3" width="11.85546875" customWidth="1"/>
    <col min="4" max="4" width="37" bestFit="1" customWidth="1"/>
    <col min="5" max="5" width="9.5703125" customWidth="1"/>
    <col min="6" max="6" width="5.42578125" customWidth="1"/>
    <col min="7" max="7" width="8.42578125" style="2" customWidth="1"/>
    <col min="8" max="8" width="7.5703125" customWidth="1"/>
    <col min="9" max="9" width="8.42578125" customWidth="1"/>
    <col min="10" max="10" width="15.140625" customWidth="1"/>
    <col min="11" max="11" width="15" customWidth="1"/>
    <col min="12" max="12" width="9.7109375" customWidth="1"/>
    <col min="13" max="13" width="10.140625" customWidth="1"/>
  </cols>
  <sheetData>
    <row r="1" spans="1:13" ht="23.25" customHeight="1" x14ac:dyDescent="0.25">
      <c r="A1" s="30" t="s">
        <v>112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8"/>
    </row>
    <row r="2" spans="1:13" s="1" customFormat="1" ht="51" x14ac:dyDescent="0.25">
      <c r="A2" s="26" t="s">
        <v>86</v>
      </c>
      <c r="B2" s="6" t="s">
        <v>87</v>
      </c>
      <c r="C2" s="27" t="s">
        <v>88</v>
      </c>
      <c r="D2" s="6" t="s">
        <v>89</v>
      </c>
      <c r="E2" s="27" t="s">
        <v>90</v>
      </c>
      <c r="F2" s="6" t="s">
        <v>84</v>
      </c>
      <c r="G2" s="27" t="s">
        <v>85</v>
      </c>
      <c r="H2" s="27" t="s">
        <v>91</v>
      </c>
      <c r="I2" s="27" t="s">
        <v>92</v>
      </c>
      <c r="J2" s="27" t="s">
        <v>93</v>
      </c>
      <c r="K2" s="27" t="s">
        <v>98</v>
      </c>
      <c r="L2" s="6" t="s">
        <v>99</v>
      </c>
    </row>
    <row r="3" spans="1:13" x14ac:dyDescent="0.25">
      <c r="A3" s="7">
        <v>1</v>
      </c>
      <c r="B3" s="8" t="s">
        <v>13</v>
      </c>
      <c r="C3" s="9">
        <v>15260181116</v>
      </c>
      <c r="D3" s="8" t="s">
        <v>4</v>
      </c>
      <c r="E3" s="8" t="s">
        <v>110</v>
      </c>
      <c r="F3" s="11">
        <v>3.52</v>
      </c>
      <c r="G3" s="12">
        <v>88.8</v>
      </c>
      <c r="H3" s="12">
        <v>86</v>
      </c>
      <c r="I3" s="12">
        <v>100</v>
      </c>
      <c r="J3" s="12">
        <f>(BaşvuruListesi5[[#This Row],[YAZILI PUANI]]*0.75)+(BaşvuruListesi5[[#This Row],[SÖZLÜ PUANI]]*0.25)</f>
        <v>89.5</v>
      </c>
      <c r="K3" s="13">
        <f>(BaşvuruListesi5[[#This Row],[AGNO YÜZLÜK KARŞILIĞI]]*0.5)+(BaşvuruListesi5[[#This Row],[YABANCI DİL PUANI
(%75 YAZILI+%25 SÖZLÜ)]]*0.5)</f>
        <v>89.15</v>
      </c>
      <c r="L3" s="14" t="s">
        <v>100</v>
      </c>
    </row>
    <row r="4" spans="1:13" x14ac:dyDescent="0.25">
      <c r="A4" s="15">
        <v>2</v>
      </c>
      <c r="B4" s="8" t="s">
        <v>83</v>
      </c>
      <c r="C4" s="9">
        <v>27850761400</v>
      </c>
      <c r="D4" s="8" t="s">
        <v>4</v>
      </c>
      <c r="E4" s="8" t="s">
        <v>110</v>
      </c>
      <c r="F4" s="11">
        <v>3.6</v>
      </c>
      <c r="G4" s="12">
        <v>90.66</v>
      </c>
      <c r="H4" s="12">
        <v>83</v>
      </c>
      <c r="I4" s="12">
        <v>96</v>
      </c>
      <c r="J4" s="12">
        <f>(BaşvuruListesi5[[#This Row],[YAZILI PUANI]]*0.75)+(BaşvuruListesi5[[#This Row],[SÖZLÜ PUANI]]*0.25)</f>
        <v>86.25</v>
      </c>
      <c r="K4" s="13">
        <f>(BaşvuruListesi5[[#This Row],[AGNO YÜZLÜK KARŞILIĞI]]*0.5)+(BaşvuruListesi5[[#This Row],[YABANCI DİL PUANI
(%75 YAZILI+%25 SÖZLÜ)]]*0.5)</f>
        <v>88.454999999999998</v>
      </c>
      <c r="L4" s="14" t="s">
        <v>100</v>
      </c>
    </row>
    <row r="5" spans="1:13" x14ac:dyDescent="0.25">
      <c r="A5" s="7">
        <v>3</v>
      </c>
      <c r="B5" s="8" t="s">
        <v>38</v>
      </c>
      <c r="C5" s="9">
        <v>16483041850</v>
      </c>
      <c r="D5" s="8" t="s">
        <v>4</v>
      </c>
      <c r="E5" s="8" t="s">
        <v>110</v>
      </c>
      <c r="F5" s="11">
        <v>3.65</v>
      </c>
      <c r="G5" s="12">
        <v>91.83</v>
      </c>
      <c r="H5" s="12">
        <v>82</v>
      </c>
      <c r="I5" s="12">
        <v>92</v>
      </c>
      <c r="J5" s="12">
        <f>(BaşvuruListesi5[[#This Row],[YAZILI PUANI]]*0.75)+(BaşvuruListesi5[[#This Row],[SÖZLÜ PUANI]]*0.25)</f>
        <v>84.5</v>
      </c>
      <c r="K5" s="13">
        <f>(BaşvuruListesi5[[#This Row],[AGNO YÜZLÜK KARŞILIĞI]]*0.5)+(BaşvuruListesi5[[#This Row],[YABANCI DİL PUANI
(%75 YAZILI+%25 SÖZLÜ)]]*0.5)</f>
        <v>88.164999999999992</v>
      </c>
      <c r="L5" s="14" t="s">
        <v>100</v>
      </c>
    </row>
    <row r="6" spans="1:13" x14ac:dyDescent="0.25">
      <c r="A6" s="15">
        <v>4</v>
      </c>
      <c r="B6" s="8" t="s">
        <v>74</v>
      </c>
      <c r="C6" s="9">
        <v>65824212954</v>
      </c>
      <c r="D6" s="8" t="s">
        <v>4</v>
      </c>
      <c r="E6" s="8" t="s">
        <v>110</v>
      </c>
      <c r="F6" s="11">
        <v>3.4</v>
      </c>
      <c r="G6" s="12">
        <v>86</v>
      </c>
      <c r="H6" s="12">
        <v>86</v>
      </c>
      <c r="I6" s="12">
        <v>84</v>
      </c>
      <c r="J6" s="12">
        <f>(BaşvuruListesi5[[#This Row],[YAZILI PUANI]]*0.75)+(BaşvuruListesi5[[#This Row],[SÖZLÜ PUANI]]*0.25)</f>
        <v>85.5</v>
      </c>
      <c r="K6" s="13">
        <f>(BaşvuruListesi5[[#This Row],[AGNO YÜZLÜK KARŞILIĞI]]*0.5)+(BaşvuruListesi5[[#This Row],[YABANCI DİL PUANI
(%75 YAZILI+%25 SÖZLÜ)]]*0.5)</f>
        <v>85.75</v>
      </c>
      <c r="L6" s="14" t="s">
        <v>100</v>
      </c>
    </row>
    <row r="7" spans="1:13" x14ac:dyDescent="0.25">
      <c r="A7" s="7">
        <v>5</v>
      </c>
      <c r="B7" s="8" t="s">
        <v>27</v>
      </c>
      <c r="C7" s="9">
        <v>68179221848</v>
      </c>
      <c r="D7" s="8" t="s">
        <v>4</v>
      </c>
      <c r="E7" s="8" t="s">
        <v>110</v>
      </c>
      <c r="F7" s="11">
        <v>3.25</v>
      </c>
      <c r="G7" s="12">
        <v>82.5</v>
      </c>
      <c r="H7" s="12">
        <v>87</v>
      </c>
      <c r="I7" s="12">
        <v>92</v>
      </c>
      <c r="J7" s="12">
        <f>(BaşvuruListesi5[[#This Row],[YAZILI PUANI]]*0.75)+(BaşvuruListesi5[[#This Row],[SÖZLÜ PUANI]]*0.25)</f>
        <v>88.25</v>
      </c>
      <c r="K7" s="13">
        <f>(BaşvuruListesi5[[#This Row],[AGNO YÜZLÜK KARŞILIĞI]]*0.5)+(BaşvuruListesi5[[#This Row],[YABANCI DİL PUANI
(%75 YAZILI+%25 SÖZLÜ)]]*0.5)</f>
        <v>85.375</v>
      </c>
      <c r="L7" s="14" t="s">
        <v>100</v>
      </c>
    </row>
    <row r="8" spans="1:13" x14ac:dyDescent="0.25">
      <c r="A8" s="15">
        <v>6</v>
      </c>
      <c r="B8" s="8" t="s">
        <v>16</v>
      </c>
      <c r="C8" s="9">
        <v>46438313046</v>
      </c>
      <c r="D8" s="8" t="s">
        <v>4</v>
      </c>
      <c r="E8" s="8" t="s">
        <v>110</v>
      </c>
      <c r="F8" s="11">
        <v>3.3</v>
      </c>
      <c r="G8" s="12">
        <v>83.66</v>
      </c>
      <c r="H8" s="12">
        <v>76</v>
      </c>
      <c r="I8" s="12">
        <v>100</v>
      </c>
      <c r="J8" s="12">
        <f>(BaşvuruListesi5[[#This Row],[YAZILI PUANI]]*0.75)+(BaşvuruListesi5[[#This Row],[SÖZLÜ PUANI]]*0.25)</f>
        <v>82</v>
      </c>
      <c r="K8" s="13">
        <f>(BaşvuruListesi5[[#This Row],[AGNO YÜZLÜK KARŞILIĞI]]*0.5)+(BaşvuruListesi5[[#This Row],[YABANCI DİL PUANI
(%75 YAZILI+%25 SÖZLÜ)]]*0.5)</f>
        <v>82.83</v>
      </c>
      <c r="L8" s="14" t="s">
        <v>100</v>
      </c>
    </row>
    <row r="9" spans="1:13" x14ac:dyDescent="0.25">
      <c r="A9" s="7">
        <v>7</v>
      </c>
      <c r="B9" s="8" t="s">
        <v>25</v>
      </c>
      <c r="C9" s="9">
        <v>48553071474</v>
      </c>
      <c r="D9" s="8" t="s">
        <v>4</v>
      </c>
      <c r="E9" s="8" t="s">
        <v>110</v>
      </c>
      <c r="F9" s="11">
        <v>3.12</v>
      </c>
      <c r="G9" s="12">
        <v>79.459999999999994</v>
      </c>
      <c r="H9" s="12">
        <v>88</v>
      </c>
      <c r="I9" s="12">
        <v>80</v>
      </c>
      <c r="J9" s="12">
        <f>(BaşvuruListesi5[[#This Row],[YAZILI PUANI]]*0.75)+(BaşvuruListesi5[[#This Row],[SÖZLÜ PUANI]]*0.25)</f>
        <v>86</v>
      </c>
      <c r="K9" s="13">
        <f>(BaşvuruListesi5[[#This Row],[AGNO YÜZLÜK KARŞILIĞI]]*0.5)+(BaşvuruListesi5[[#This Row],[YABANCI DİL PUANI
(%75 YAZILI+%25 SÖZLÜ)]]*0.5)</f>
        <v>82.72999999999999</v>
      </c>
      <c r="L9" s="14" t="s">
        <v>100</v>
      </c>
    </row>
    <row r="10" spans="1:13" x14ac:dyDescent="0.25">
      <c r="A10" s="15">
        <v>8</v>
      </c>
      <c r="B10" s="8" t="s">
        <v>58</v>
      </c>
      <c r="C10" s="9">
        <v>16054395306</v>
      </c>
      <c r="D10" s="8" t="s">
        <v>3</v>
      </c>
      <c r="E10" s="8" t="s">
        <v>111</v>
      </c>
      <c r="F10" s="11">
        <v>3.38</v>
      </c>
      <c r="G10" s="12">
        <v>85.53</v>
      </c>
      <c r="H10" s="12">
        <v>77</v>
      </c>
      <c r="I10" s="12">
        <v>71</v>
      </c>
      <c r="J10" s="12">
        <f>(BaşvuruListesi5[[#This Row],[YAZILI PUANI]]*0.75)+(BaşvuruListesi5[[#This Row],[SÖZLÜ PUANI]]*0.25)</f>
        <v>75.5</v>
      </c>
      <c r="K10" s="13">
        <f>(BaşvuruListesi5[[#This Row],[AGNO YÜZLÜK KARŞILIĞI]]*0.5)+(BaşvuruListesi5[[#This Row],[YABANCI DİL PUANI
(%75 YAZILI+%25 SÖZLÜ)]]*0.5)</f>
        <v>80.515000000000001</v>
      </c>
      <c r="L10" s="14" t="s">
        <v>100</v>
      </c>
    </row>
    <row r="11" spans="1:13" x14ac:dyDescent="0.25">
      <c r="A11" s="7">
        <v>9</v>
      </c>
      <c r="B11" s="8" t="s">
        <v>2</v>
      </c>
      <c r="C11" s="9">
        <v>31058111202</v>
      </c>
      <c r="D11" s="8" t="s">
        <v>3</v>
      </c>
      <c r="E11" s="8" t="s">
        <v>111</v>
      </c>
      <c r="F11" s="11">
        <v>3.68</v>
      </c>
      <c r="G11" s="12">
        <v>92.53</v>
      </c>
      <c r="H11" s="12">
        <v>63</v>
      </c>
      <c r="I11" s="12">
        <v>65</v>
      </c>
      <c r="J11" s="12">
        <f>(BaşvuruListesi5[[#This Row],[YAZILI PUANI]]*0.75)+(BaşvuruListesi5[[#This Row],[SÖZLÜ PUANI]]*0.25)</f>
        <v>63.5</v>
      </c>
      <c r="K11" s="13">
        <f>(BaşvuruListesi5[[#This Row],[AGNO YÜZLÜK KARŞILIĞI]]*0.5)+(BaşvuruListesi5[[#This Row],[YABANCI DİL PUANI
(%75 YAZILI+%25 SÖZLÜ)]]*0.5)</f>
        <v>78.015000000000001</v>
      </c>
      <c r="L11" s="14" t="s">
        <v>100</v>
      </c>
    </row>
    <row r="12" spans="1:13" x14ac:dyDescent="0.25">
      <c r="A12" s="15">
        <v>10</v>
      </c>
      <c r="B12" s="8" t="s">
        <v>28</v>
      </c>
      <c r="C12" s="9">
        <v>30911390556</v>
      </c>
      <c r="D12" s="8" t="s">
        <v>4</v>
      </c>
      <c r="E12" s="8" t="s">
        <v>110</v>
      </c>
      <c r="F12" s="11">
        <v>3.01</v>
      </c>
      <c r="G12" s="12">
        <v>76.900000000000006</v>
      </c>
      <c r="H12" s="12">
        <v>80</v>
      </c>
      <c r="I12" s="12">
        <v>72</v>
      </c>
      <c r="J12" s="12">
        <f>(BaşvuruListesi5[[#This Row],[YAZILI PUANI]]*0.75)+(BaşvuruListesi5[[#This Row],[SÖZLÜ PUANI]]*0.25)</f>
        <v>78</v>
      </c>
      <c r="K12" s="13">
        <f>(BaşvuruListesi5[[#This Row],[AGNO YÜZLÜK KARŞILIĞI]]*0.5)+(BaşvuruListesi5[[#This Row],[YABANCI DİL PUANI
(%75 YAZILI+%25 SÖZLÜ)]]*0.5)</f>
        <v>77.45</v>
      </c>
      <c r="L12" s="14" t="s">
        <v>100</v>
      </c>
    </row>
    <row r="13" spans="1:13" x14ac:dyDescent="0.25">
      <c r="A13" s="7">
        <v>11</v>
      </c>
      <c r="B13" s="8" t="s">
        <v>37</v>
      </c>
      <c r="C13" s="9">
        <v>13507484990</v>
      </c>
      <c r="D13" s="8" t="s">
        <v>3</v>
      </c>
      <c r="E13" s="8" t="s">
        <v>111</v>
      </c>
      <c r="F13" s="11">
        <v>3.57</v>
      </c>
      <c r="G13" s="12">
        <v>89.96</v>
      </c>
      <c r="H13" s="12">
        <v>61</v>
      </c>
      <c r="I13" s="12">
        <v>64</v>
      </c>
      <c r="J13" s="12">
        <f>(BaşvuruListesi5[[#This Row],[YAZILI PUANI]]*0.75)+(BaşvuruListesi5[[#This Row],[SÖZLÜ PUANI]]*0.25)</f>
        <v>61.75</v>
      </c>
      <c r="K13" s="13">
        <f>(BaşvuruListesi5[[#This Row],[AGNO YÜZLÜK KARŞILIĞI]]*0.5)+(BaşvuruListesi5[[#This Row],[YABANCI DİL PUANI
(%75 YAZILI+%25 SÖZLÜ)]]*0.5)</f>
        <v>75.85499999999999</v>
      </c>
      <c r="L13" s="12" t="s">
        <v>101</v>
      </c>
    </row>
    <row r="14" spans="1:13" x14ac:dyDescent="0.25">
      <c r="A14" s="15">
        <v>12</v>
      </c>
      <c r="B14" s="8" t="s">
        <v>53</v>
      </c>
      <c r="C14" s="16">
        <v>75292005538</v>
      </c>
      <c r="D14" s="8" t="s">
        <v>3</v>
      </c>
      <c r="E14" s="8" t="s">
        <v>111</v>
      </c>
      <c r="F14" s="11">
        <v>3.43</v>
      </c>
      <c r="G14" s="12">
        <v>86.7</v>
      </c>
      <c r="H14" s="12">
        <v>64</v>
      </c>
      <c r="I14" s="12">
        <v>67</v>
      </c>
      <c r="J14" s="12">
        <f>(BaşvuruListesi5[[#This Row],[YAZILI PUANI]]*0.75)+(BaşvuruListesi5[[#This Row],[SÖZLÜ PUANI]]*0.25)</f>
        <v>64.75</v>
      </c>
      <c r="K14" s="13">
        <f>(BaşvuruListesi5[[#This Row],[AGNO YÜZLÜK KARŞILIĞI]]*0.5)+(BaşvuruListesi5[[#This Row],[YABANCI DİL PUANI
(%75 YAZILI+%25 SÖZLÜ)]]*0.5)</f>
        <v>75.724999999999994</v>
      </c>
      <c r="L14" s="12" t="s">
        <v>103</v>
      </c>
    </row>
    <row r="15" spans="1:13" x14ac:dyDescent="0.25">
      <c r="A15" s="7">
        <v>13</v>
      </c>
      <c r="B15" s="8" t="s">
        <v>18</v>
      </c>
      <c r="C15" s="9">
        <v>46207149654</v>
      </c>
      <c r="D15" s="8" t="s">
        <v>4</v>
      </c>
      <c r="E15" s="8" t="s">
        <v>110</v>
      </c>
      <c r="F15" s="11">
        <v>2.72</v>
      </c>
      <c r="G15" s="12">
        <v>70.13</v>
      </c>
      <c r="H15" s="12">
        <v>80</v>
      </c>
      <c r="I15" s="12">
        <v>84</v>
      </c>
      <c r="J15" s="12">
        <f>(BaşvuruListesi5[[#This Row],[YAZILI PUANI]]*0.75)+(BaşvuruListesi5[[#This Row],[SÖZLÜ PUANI]]*0.25)</f>
        <v>81</v>
      </c>
      <c r="K15" s="13">
        <f>(BaşvuruListesi5[[#This Row],[AGNO YÜZLÜK KARŞILIĞI]]*0.5)+(BaşvuruListesi5[[#This Row],[YABANCI DİL PUANI
(%75 YAZILI+%25 SÖZLÜ)]]*0.5)</f>
        <v>75.564999999999998</v>
      </c>
      <c r="L15" s="12" t="s">
        <v>104</v>
      </c>
    </row>
    <row r="16" spans="1:13" x14ac:dyDescent="0.25">
      <c r="A16" s="15">
        <v>14</v>
      </c>
      <c r="B16" s="8" t="s">
        <v>35</v>
      </c>
      <c r="C16" s="9">
        <v>17024647562</v>
      </c>
      <c r="D16" s="8" t="s">
        <v>3</v>
      </c>
      <c r="E16" s="8" t="s">
        <v>111</v>
      </c>
      <c r="F16" s="11">
        <v>3.22</v>
      </c>
      <c r="G16" s="12">
        <v>81.8</v>
      </c>
      <c r="H16" s="12">
        <v>73</v>
      </c>
      <c r="I16" s="12" t="s">
        <v>119</v>
      </c>
      <c r="J16" s="12">
        <v>54.75</v>
      </c>
      <c r="K16" s="13">
        <f>(BaşvuruListesi5[[#This Row],[AGNO YÜZLÜK KARŞILIĞI]]*0.5)+(BaşvuruListesi5[[#This Row],[YABANCI DİL PUANI
(%75 YAZILI+%25 SÖZLÜ)]]*0.5)</f>
        <v>68.275000000000006</v>
      </c>
      <c r="L16" s="12" t="s">
        <v>102</v>
      </c>
    </row>
    <row r="17" spans="1:12" x14ac:dyDescent="0.25">
      <c r="A17" s="7">
        <v>15</v>
      </c>
      <c r="B17" s="8" t="s">
        <v>59</v>
      </c>
      <c r="C17" s="9">
        <v>42634060432</v>
      </c>
      <c r="D17" s="8" t="s">
        <v>40</v>
      </c>
      <c r="E17" s="8" t="s">
        <v>110</v>
      </c>
      <c r="F17" s="11">
        <v>3.8</v>
      </c>
      <c r="G17" s="12">
        <v>95.33</v>
      </c>
      <c r="H17" s="12">
        <v>51</v>
      </c>
      <c r="I17" s="12" t="s">
        <v>118</v>
      </c>
      <c r="J17" s="12" t="s">
        <v>115</v>
      </c>
      <c r="K17" s="13" t="s">
        <v>115</v>
      </c>
      <c r="L17" s="12" t="s">
        <v>114</v>
      </c>
    </row>
    <row r="18" spans="1:12" x14ac:dyDescent="0.25">
      <c r="A18" s="15">
        <v>16</v>
      </c>
      <c r="B18" s="8" t="s">
        <v>21</v>
      </c>
      <c r="C18" s="9">
        <v>16549670468</v>
      </c>
      <c r="D18" s="8" t="s">
        <v>3</v>
      </c>
      <c r="E18" s="8" t="s">
        <v>111</v>
      </c>
      <c r="F18" s="11">
        <v>3.57</v>
      </c>
      <c r="G18" s="12">
        <v>89.96</v>
      </c>
      <c r="H18" s="12">
        <v>47</v>
      </c>
      <c r="I18" s="12" t="s">
        <v>118</v>
      </c>
      <c r="J18" s="12" t="s">
        <v>115</v>
      </c>
      <c r="K18" s="13" t="s">
        <v>115</v>
      </c>
      <c r="L18" s="12" t="s">
        <v>114</v>
      </c>
    </row>
    <row r="19" spans="1:12" x14ac:dyDescent="0.25">
      <c r="A19" s="7">
        <v>17</v>
      </c>
      <c r="B19" s="8" t="s">
        <v>44</v>
      </c>
      <c r="C19" s="9">
        <v>10317172192</v>
      </c>
      <c r="D19" s="8" t="s">
        <v>3</v>
      </c>
      <c r="E19" s="8" t="s">
        <v>111</v>
      </c>
      <c r="F19" s="11">
        <v>3.76</v>
      </c>
      <c r="G19" s="12">
        <v>94.4</v>
      </c>
      <c r="H19" s="12">
        <v>38</v>
      </c>
      <c r="I19" s="12" t="s">
        <v>118</v>
      </c>
      <c r="J19" s="12" t="s">
        <v>115</v>
      </c>
      <c r="K19" s="13" t="s">
        <v>115</v>
      </c>
      <c r="L19" s="12" t="s">
        <v>114</v>
      </c>
    </row>
    <row r="20" spans="1:12" x14ac:dyDescent="0.25">
      <c r="A20" s="15">
        <v>18</v>
      </c>
      <c r="B20" s="8" t="s">
        <v>5</v>
      </c>
      <c r="C20" s="9">
        <v>20765801896</v>
      </c>
      <c r="D20" s="8" t="s">
        <v>6</v>
      </c>
      <c r="E20" s="8" t="s">
        <v>110</v>
      </c>
      <c r="F20" s="11">
        <v>3.57</v>
      </c>
      <c r="G20" s="12">
        <v>89.96</v>
      </c>
      <c r="H20" s="12">
        <v>40</v>
      </c>
      <c r="I20" s="12" t="s">
        <v>118</v>
      </c>
      <c r="J20" s="12" t="s">
        <v>115</v>
      </c>
      <c r="K20" s="13" t="s">
        <v>115</v>
      </c>
      <c r="L20" s="12" t="s">
        <v>114</v>
      </c>
    </row>
    <row r="21" spans="1:12" x14ac:dyDescent="0.25">
      <c r="A21" s="7">
        <v>19</v>
      </c>
      <c r="B21" s="8" t="s">
        <v>75</v>
      </c>
      <c r="C21" s="9">
        <v>15034343542</v>
      </c>
      <c r="D21" s="8" t="s">
        <v>34</v>
      </c>
      <c r="E21" s="8" t="s">
        <v>110</v>
      </c>
      <c r="F21" s="11">
        <v>3.38</v>
      </c>
      <c r="G21" s="12">
        <v>85.53</v>
      </c>
      <c r="H21" s="12">
        <v>33</v>
      </c>
      <c r="I21" s="12" t="s">
        <v>118</v>
      </c>
      <c r="J21" s="12" t="s">
        <v>115</v>
      </c>
      <c r="K21" s="13" t="s">
        <v>115</v>
      </c>
      <c r="L21" s="12" t="s">
        <v>114</v>
      </c>
    </row>
    <row r="22" spans="1:12" x14ac:dyDescent="0.25">
      <c r="A22" s="15">
        <v>20</v>
      </c>
      <c r="B22" s="8" t="s">
        <v>66</v>
      </c>
      <c r="C22" s="9">
        <v>36910461662</v>
      </c>
      <c r="D22" s="8" t="s">
        <v>34</v>
      </c>
      <c r="E22" s="8" t="s">
        <v>110</v>
      </c>
      <c r="F22" s="11">
        <v>3.36</v>
      </c>
      <c r="G22" s="12">
        <v>85.06</v>
      </c>
      <c r="H22" s="12">
        <v>32</v>
      </c>
      <c r="I22" s="12" t="s">
        <v>118</v>
      </c>
      <c r="J22" s="12" t="s">
        <v>115</v>
      </c>
      <c r="K22" s="13" t="s">
        <v>115</v>
      </c>
      <c r="L22" s="12" t="s">
        <v>114</v>
      </c>
    </row>
    <row r="23" spans="1:12" x14ac:dyDescent="0.25">
      <c r="A23" s="7">
        <v>21</v>
      </c>
      <c r="B23" s="8" t="s">
        <v>76</v>
      </c>
      <c r="C23" s="9">
        <v>22874776980</v>
      </c>
      <c r="D23" s="8" t="s">
        <v>50</v>
      </c>
      <c r="E23" s="8" t="s">
        <v>110</v>
      </c>
      <c r="F23" s="11">
        <v>3.19</v>
      </c>
      <c r="G23" s="12">
        <v>81.099999999999994</v>
      </c>
      <c r="H23" s="12">
        <v>34</v>
      </c>
      <c r="I23" s="12" t="s">
        <v>118</v>
      </c>
      <c r="J23" s="12" t="s">
        <v>115</v>
      </c>
      <c r="K23" s="13" t="s">
        <v>115</v>
      </c>
      <c r="L23" s="12" t="s">
        <v>114</v>
      </c>
    </row>
    <row r="24" spans="1:12" x14ac:dyDescent="0.25">
      <c r="A24" s="15">
        <v>22</v>
      </c>
      <c r="B24" s="8" t="s">
        <v>67</v>
      </c>
      <c r="C24" s="9">
        <v>45835161014</v>
      </c>
      <c r="D24" s="8" t="s">
        <v>50</v>
      </c>
      <c r="E24" s="8" t="s">
        <v>110</v>
      </c>
      <c r="F24" s="11">
        <v>2.78</v>
      </c>
      <c r="G24" s="12">
        <v>71.53</v>
      </c>
      <c r="H24" s="12">
        <v>44</v>
      </c>
      <c r="I24" s="12" t="s">
        <v>118</v>
      </c>
      <c r="J24" s="12" t="s">
        <v>115</v>
      </c>
      <c r="K24" s="13" t="s">
        <v>115</v>
      </c>
      <c r="L24" s="12" t="s">
        <v>114</v>
      </c>
    </row>
    <row r="25" spans="1:12" x14ac:dyDescent="0.25">
      <c r="A25" s="7">
        <v>23</v>
      </c>
      <c r="B25" s="8" t="s">
        <v>57</v>
      </c>
      <c r="C25" s="9">
        <v>34204684438</v>
      </c>
      <c r="D25" s="8" t="s">
        <v>50</v>
      </c>
      <c r="E25" s="8" t="s">
        <v>110</v>
      </c>
      <c r="F25" s="11">
        <v>3.4</v>
      </c>
      <c r="G25" s="12">
        <v>86</v>
      </c>
      <c r="H25" s="12">
        <v>18</v>
      </c>
      <c r="I25" s="12" t="s">
        <v>118</v>
      </c>
      <c r="J25" s="12" t="s">
        <v>115</v>
      </c>
      <c r="K25" s="13" t="s">
        <v>115</v>
      </c>
      <c r="L25" s="12" t="s">
        <v>114</v>
      </c>
    </row>
    <row r="26" spans="1:12" x14ac:dyDescent="0.25">
      <c r="A26" s="15">
        <v>24</v>
      </c>
      <c r="B26" s="8" t="s">
        <v>61</v>
      </c>
      <c r="C26" s="9">
        <v>12824998654</v>
      </c>
      <c r="D26" s="8" t="s">
        <v>40</v>
      </c>
      <c r="E26" s="8" t="s">
        <v>110</v>
      </c>
      <c r="F26" s="11">
        <v>3.26</v>
      </c>
      <c r="G26" s="12">
        <v>82.73</v>
      </c>
      <c r="H26" s="12">
        <v>20</v>
      </c>
      <c r="I26" s="12" t="s">
        <v>118</v>
      </c>
      <c r="J26" s="12" t="s">
        <v>115</v>
      </c>
      <c r="K26" s="13" t="s">
        <v>115</v>
      </c>
      <c r="L26" s="12" t="s">
        <v>114</v>
      </c>
    </row>
    <row r="27" spans="1:12" x14ac:dyDescent="0.25">
      <c r="A27" s="7">
        <v>25</v>
      </c>
      <c r="B27" s="8" t="s">
        <v>55</v>
      </c>
      <c r="C27" s="9">
        <v>48652070316</v>
      </c>
      <c r="D27" s="8" t="s">
        <v>50</v>
      </c>
      <c r="E27" s="8" t="s">
        <v>110</v>
      </c>
      <c r="F27" s="11">
        <v>3.04</v>
      </c>
      <c r="G27" s="12">
        <v>77.599999999999994</v>
      </c>
      <c r="H27" s="12">
        <v>25</v>
      </c>
      <c r="I27" s="12" t="s">
        <v>118</v>
      </c>
      <c r="J27" s="12" t="s">
        <v>115</v>
      </c>
      <c r="K27" s="13" t="s">
        <v>115</v>
      </c>
      <c r="L27" s="12" t="s">
        <v>114</v>
      </c>
    </row>
    <row r="28" spans="1:12" x14ac:dyDescent="0.25">
      <c r="A28" s="15">
        <v>26</v>
      </c>
      <c r="B28" s="8" t="s">
        <v>56</v>
      </c>
      <c r="C28" s="9">
        <v>50953738932</v>
      </c>
      <c r="D28" s="8" t="s">
        <v>50</v>
      </c>
      <c r="E28" s="8" t="s">
        <v>110</v>
      </c>
      <c r="F28" s="11">
        <v>3.07</v>
      </c>
      <c r="G28" s="12">
        <v>78.3</v>
      </c>
      <c r="H28" s="12">
        <v>18</v>
      </c>
      <c r="I28" s="12" t="s">
        <v>118</v>
      </c>
      <c r="J28" s="12" t="s">
        <v>115</v>
      </c>
      <c r="K28" s="13" t="s">
        <v>115</v>
      </c>
      <c r="L28" s="12" t="s">
        <v>114</v>
      </c>
    </row>
    <row r="29" spans="1:12" x14ac:dyDescent="0.25">
      <c r="A29" s="7">
        <v>27</v>
      </c>
      <c r="B29" s="8" t="s">
        <v>71</v>
      </c>
      <c r="C29" s="9">
        <v>31733372942</v>
      </c>
      <c r="D29" s="8" t="s">
        <v>6</v>
      </c>
      <c r="E29" s="8" t="s">
        <v>110</v>
      </c>
      <c r="F29" s="11">
        <v>3.14</v>
      </c>
      <c r="G29" s="12">
        <v>79.930000000000007</v>
      </c>
      <c r="H29" s="12">
        <v>14</v>
      </c>
      <c r="I29" s="12" t="s">
        <v>118</v>
      </c>
      <c r="J29" s="12" t="s">
        <v>115</v>
      </c>
      <c r="K29" s="13" t="s">
        <v>115</v>
      </c>
      <c r="L29" s="12" t="s">
        <v>114</v>
      </c>
    </row>
    <row r="30" spans="1:12" x14ac:dyDescent="0.25">
      <c r="A30" s="15">
        <v>28</v>
      </c>
      <c r="B30" s="8" t="s">
        <v>43</v>
      </c>
      <c r="C30" s="9">
        <v>61048095014</v>
      </c>
      <c r="D30" s="8" t="s">
        <v>34</v>
      </c>
      <c r="E30" s="8" t="s">
        <v>110</v>
      </c>
      <c r="F30" s="11">
        <v>3.07</v>
      </c>
      <c r="G30" s="12">
        <v>78.3</v>
      </c>
      <c r="H30" s="12">
        <v>14</v>
      </c>
      <c r="I30" s="12" t="s">
        <v>118</v>
      </c>
      <c r="J30" s="12" t="s">
        <v>115</v>
      </c>
      <c r="K30" s="13" t="s">
        <v>115</v>
      </c>
      <c r="L30" s="12" t="s">
        <v>114</v>
      </c>
    </row>
    <row r="31" spans="1:12" x14ac:dyDescent="0.25">
      <c r="A31" s="7">
        <v>29</v>
      </c>
      <c r="B31" s="8" t="s">
        <v>33</v>
      </c>
      <c r="C31" s="9">
        <v>28334554228</v>
      </c>
      <c r="D31" s="8" t="s">
        <v>34</v>
      </c>
      <c r="E31" s="8" t="s">
        <v>110</v>
      </c>
      <c r="F31" s="11">
        <v>3.75</v>
      </c>
      <c r="G31" s="12">
        <v>94.16</v>
      </c>
      <c r="H31" s="12" t="s">
        <v>119</v>
      </c>
      <c r="I31" s="12" t="s">
        <v>118</v>
      </c>
      <c r="J31" s="12" t="s">
        <v>115</v>
      </c>
      <c r="K31" s="13" t="s">
        <v>115</v>
      </c>
      <c r="L31" s="12" t="s">
        <v>114</v>
      </c>
    </row>
    <row r="32" spans="1:12" x14ac:dyDescent="0.25">
      <c r="A32" s="15">
        <v>30</v>
      </c>
      <c r="B32" s="8" t="s">
        <v>70</v>
      </c>
      <c r="C32" s="9">
        <v>30817181616</v>
      </c>
      <c r="D32" s="8" t="s">
        <v>34</v>
      </c>
      <c r="E32" s="8" t="s">
        <v>110</v>
      </c>
      <c r="F32" s="11">
        <v>3.53</v>
      </c>
      <c r="G32" s="12">
        <v>89.03</v>
      </c>
      <c r="H32" s="12" t="s">
        <v>119</v>
      </c>
      <c r="I32" s="12" t="s">
        <v>118</v>
      </c>
      <c r="J32" s="12" t="s">
        <v>115</v>
      </c>
      <c r="K32" s="13" t="s">
        <v>115</v>
      </c>
      <c r="L32" s="12" t="s">
        <v>114</v>
      </c>
    </row>
    <row r="33" spans="1:13" x14ac:dyDescent="0.25">
      <c r="A33" s="7">
        <v>31</v>
      </c>
      <c r="B33" s="8" t="s">
        <v>95</v>
      </c>
      <c r="C33" s="17">
        <v>53257436252</v>
      </c>
      <c r="D33" s="8" t="s">
        <v>4</v>
      </c>
      <c r="E33" s="8" t="s">
        <v>110</v>
      </c>
      <c r="F33" s="11">
        <v>3.45</v>
      </c>
      <c r="G33" s="12">
        <v>87.16</v>
      </c>
      <c r="H33" s="12" t="s">
        <v>119</v>
      </c>
      <c r="I33" s="12" t="s">
        <v>118</v>
      </c>
      <c r="J33" s="12" t="s">
        <v>115</v>
      </c>
      <c r="K33" s="13" t="s">
        <v>115</v>
      </c>
      <c r="L33" s="12" t="s">
        <v>114</v>
      </c>
    </row>
    <row r="34" spans="1:13" x14ac:dyDescent="0.25">
      <c r="A34" s="15">
        <v>32</v>
      </c>
      <c r="B34" s="8" t="s">
        <v>72</v>
      </c>
      <c r="C34" s="9">
        <v>15745240918</v>
      </c>
      <c r="D34" s="8" t="s">
        <v>40</v>
      </c>
      <c r="E34" s="8" t="s">
        <v>110</v>
      </c>
      <c r="F34" s="11">
        <v>3.3</v>
      </c>
      <c r="G34" s="12">
        <v>83.66</v>
      </c>
      <c r="H34" s="12" t="s">
        <v>119</v>
      </c>
      <c r="I34" s="12" t="s">
        <v>118</v>
      </c>
      <c r="J34" s="12" t="s">
        <v>115</v>
      </c>
      <c r="K34" s="13" t="s">
        <v>115</v>
      </c>
      <c r="L34" s="12" t="s">
        <v>114</v>
      </c>
    </row>
    <row r="35" spans="1:13" x14ac:dyDescent="0.25">
      <c r="A35" s="7">
        <v>33</v>
      </c>
      <c r="B35" s="8" t="s">
        <v>96</v>
      </c>
      <c r="C35" s="9">
        <v>16366724016</v>
      </c>
      <c r="D35" s="8" t="s">
        <v>4</v>
      </c>
      <c r="E35" s="18" t="s">
        <v>110</v>
      </c>
      <c r="F35" s="11">
        <v>3.21</v>
      </c>
      <c r="G35" s="12">
        <v>81.56</v>
      </c>
      <c r="H35" s="12" t="s">
        <v>119</v>
      </c>
      <c r="I35" s="12" t="s">
        <v>118</v>
      </c>
      <c r="J35" s="12" t="s">
        <v>115</v>
      </c>
      <c r="K35" s="13" t="s">
        <v>115</v>
      </c>
      <c r="L35" s="12" t="s">
        <v>114</v>
      </c>
    </row>
    <row r="36" spans="1:13" x14ac:dyDescent="0.25">
      <c r="A36" s="15">
        <v>34</v>
      </c>
      <c r="B36" s="8" t="s">
        <v>36</v>
      </c>
      <c r="C36" s="9">
        <v>10429610070</v>
      </c>
      <c r="D36" s="8" t="s">
        <v>34</v>
      </c>
      <c r="E36" s="8" t="s">
        <v>110</v>
      </c>
      <c r="F36" s="11">
        <v>3.2</v>
      </c>
      <c r="G36" s="12">
        <v>81.33</v>
      </c>
      <c r="H36" s="12" t="s">
        <v>119</v>
      </c>
      <c r="I36" s="12" t="s">
        <v>118</v>
      </c>
      <c r="J36" s="12" t="s">
        <v>115</v>
      </c>
      <c r="K36" s="13" t="s">
        <v>115</v>
      </c>
      <c r="L36" s="12" t="s">
        <v>114</v>
      </c>
    </row>
    <row r="37" spans="1:13" x14ac:dyDescent="0.25">
      <c r="A37" s="7">
        <v>35</v>
      </c>
      <c r="B37" s="8" t="s">
        <v>51</v>
      </c>
      <c r="C37" s="9">
        <v>13847362408</v>
      </c>
      <c r="D37" s="8" t="s">
        <v>52</v>
      </c>
      <c r="E37" s="8" t="s">
        <v>110</v>
      </c>
      <c r="F37" s="11">
        <v>3.18</v>
      </c>
      <c r="G37" s="12">
        <v>80.86</v>
      </c>
      <c r="H37" s="12" t="s">
        <v>119</v>
      </c>
      <c r="I37" s="12" t="s">
        <v>118</v>
      </c>
      <c r="J37" s="12" t="s">
        <v>115</v>
      </c>
      <c r="K37" s="13" t="s">
        <v>115</v>
      </c>
      <c r="L37" s="12" t="s">
        <v>114</v>
      </c>
    </row>
    <row r="38" spans="1:13" x14ac:dyDescent="0.25">
      <c r="A38" s="15">
        <v>36</v>
      </c>
      <c r="B38" s="8" t="s">
        <v>49</v>
      </c>
      <c r="C38" s="9">
        <v>20756000178</v>
      </c>
      <c r="D38" s="8" t="s">
        <v>50</v>
      </c>
      <c r="E38" s="8" t="s">
        <v>110</v>
      </c>
      <c r="F38" s="11">
        <v>3.15</v>
      </c>
      <c r="G38" s="12">
        <v>80.16</v>
      </c>
      <c r="H38" s="12" t="s">
        <v>119</v>
      </c>
      <c r="I38" s="12" t="s">
        <v>118</v>
      </c>
      <c r="J38" s="12" t="s">
        <v>115</v>
      </c>
      <c r="K38" s="13" t="s">
        <v>115</v>
      </c>
      <c r="L38" s="12" t="s">
        <v>114</v>
      </c>
    </row>
    <row r="39" spans="1:13" x14ac:dyDescent="0.25">
      <c r="A39" s="7">
        <v>37</v>
      </c>
      <c r="B39" s="8" t="s">
        <v>94</v>
      </c>
      <c r="C39" s="9">
        <v>19178553324</v>
      </c>
      <c r="D39" s="8" t="s">
        <v>4</v>
      </c>
      <c r="E39" s="8" t="s">
        <v>110</v>
      </c>
      <c r="F39" s="11">
        <v>3.12</v>
      </c>
      <c r="G39" s="12">
        <v>79.459999999999994</v>
      </c>
      <c r="H39" s="12" t="s">
        <v>119</v>
      </c>
      <c r="I39" s="12" t="s">
        <v>118</v>
      </c>
      <c r="J39" s="12" t="s">
        <v>115</v>
      </c>
      <c r="K39" s="13" t="s">
        <v>115</v>
      </c>
      <c r="L39" s="12" t="s">
        <v>114</v>
      </c>
    </row>
    <row r="40" spans="1:13" x14ac:dyDescent="0.25">
      <c r="A40" s="15">
        <v>38</v>
      </c>
      <c r="B40" s="8" t="s">
        <v>97</v>
      </c>
      <c r="C40" s="9">
        <v>23797832630</v>
      </c>
      <c r="D40" s="8" t="s">
        <v>4</v>
      </c>
      <c r="E40" s="8" t="s">
        <v>110</v>
      </c>
      <c r="F40" s="11">
        <v>2.95</v>
      </c>
      <c r="G40" s="12">
        <v>75.5</v>
      </c>
      <c r="H40" s="12" t="s">
        <v>119</v>
      </c>
      <c r="I40" s="12" t="s">
        <v>118</v>
      </c>
      <c r="J40" s="12" t="s">
        <v>115</v>
      </c>
      <c r="K40" s="13" t="s">
        <v>115</v>
      </c>
      <c r="L40" s="12" t="s">
        <v>114</v>
      </c>
    </row>
    <row r="41" spans="1:13" x14ac:dyDescent="0.25">
      <c r="A41" s="7">
        <v>39</v>
      </c>
      <c r="B41" s="8" t="s">
        <v>20</v>
      </c>
      <c r="C41" s="9">
        <v>26656067334</v>
      </c>
      <c r="D41" s="8" t="s">
        <v>6</v>
      </c>
      <c r="E41" s="8" t="s">
        <v>110</v>
      </c>
      <c r="F41" s="11">
        <v>2.94</v>
      </c>
      <c r="G41" s="12">
        <v>75.260000000000005</v>
      </c>
      <c r="H41" s="12" t="s">
        <v>119</v>
      </c>
      <c r="I41" s="12" t="s">
        <v>118</v>
      </c>
      <c r="J41" s="12" t="s">
        <v>115</v>
      </c>
      <c r="K41" s="13" t="s">
        <v>115</v>
      </c>
      <c r="L41" s="12" t="s">
        <v>114</v>
      </c>
    </row>
    <row r="42" spans="1:13" x14ac:dyDescent="0.25">
      <c r="A42" s="15">
        <v>40</v>
      </c>
      <c r="B42" s="8" t="s">
        <v>73</v>
      </c>
      <c r="C42" s="9">
        <v>12905998610</v>
      </c>
      <c r="D42" s="8" t="s">
        <v>34</v>
      </c>
      <c r="E42" s="8" t="s">
        <v>110</v>
      </c>
      <c r="F42" s="11">
        <v>2.93</v>
      </c>
      <c r="G42" s="12">
        <v>75.03</v>
      </c>
      <c r="H42" s="12" t="s">
        <v>119</v>
      </c>
      <c r="I42" s="12" t="s">
        <v>118</v>
      </c>
      <c r="J42" s="12" t="s">
        <v>115</v>
      </c>
      <c r="K42" s="13" t="s">
        <v>115</v>
      </c>
      <c r="L42" s="12" t="s">
        <v>114</v>
      </c>
    </row>
    <row r="43" spans="1:13" x14ac:dyDescent="0.25">
      <c r="A43" s="7">
        <v>41</v>
      </c>
      <c r="B43" s="8" t="s">
        <v>48</v>
      </c>
      <c r="C43" s="9">
        <v>19613840798</v>
      </c>
      <c r="D43" s="8" t="s">
        <v>34</v>
      </c>
      <c r="E43" s="8" t="s">
        <v>110</v>
      </c>
      <c r="F43" s="11">
        <v>2.58</v>
      </c>
      <c r="G43" s="12">
        <v>66.86</v>
      </c>
      <c r="H43" s="12" t="s">
        <v>119</v>
      </c>
      <c r="I43" s="12" t="s">
        <v>118</v>
      </c>
      <c r="J43" s="12" t="s">
        <v>115</v>
      </c>
      <c r="K43" s="13" t="s">
        <v>115</v>
      </c>
      <c r="L43" s="12" t="s">
        <v>114</v>
      </c>
    </row>
    <row r="44" spans="1:13" x14ac:dyDescent="0.25">
      <c r="A44" s="15">
        <v>42</v>
      </c>
      <c r="B44" s="8" t="s">
        <v>39</v>
      </c>
      <c r="C44" s="9">
        <v>21043761734</v>
      </c>
      <c r="D44" s="8" t="s">
        <v>40</v>
      </c>
      <c r="E44" s="8" t="s">
        <v>110</v>
      </c>
      <c r="F44" s="11">
        <v>2.37</v>
      </c>
      <c r="G44" s="12">
        <v>61.96</v>
      </c>
      <c r="H44" s="12" t="s">
        <v>119</v>
      </c>
      <c r="I44" s="12" t="s">
        <v>118</v>
      </c>
      <c r="J44" s="12" t="s">
        <v>115</v>
      </c>
      <c r="K44" s="13" t="s">
        <v>115</v>
      </c>
      <c r="L44" s="12" t="s">
        <v>114</v>
      </c>
    </row>
    <row r="46" spans="1:13" x14ac:dyDescent="0.25">
      <c r="A46" s="31" t="s">
        <v>116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x14ac:dyDescent="0.25">
      <c r="A47" s="31" t="s">
        <v>117</v>
      </c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</sheetData>
  <mergeCells count="3">
    <mergeCell ref="A1:L1"/>
    <mergeCell ref="A46:M46"/>
    <mergeCell ref="A47:M47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80" fitToHeight="0" orientation="landscape" verticalDpi="0" r:id="rId1"/>
  <ignoredErrors>
    <ignoredError sqref="J17:K44 J16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EF224-9322-4B2F-8482-C3E9FEAF4907}">
  <sheetPr>
    <pageSetUpPr fitToPage="1"/>
  </sheetPr>
  <dimension ref="A1:N10"/>
  <sheetViews>
    <sheetView zoomScale="110" zoomScaleNormal="110" workbookViewId="0">
      <selection activeCell="C2" sqref="C2"/>
    </sheetView>
  </sheetViews>
  <sheetFormatPr defaultRowHeight="15" x14ac:dyDescent="0.25"/>
  <cols>
    <col min="1" max="1" width="5" customWidth="1"/>
    <col min="2" max="2" width="17" bestFit="1" customWidth="1"/>
    <col min="3" max="3" width="11.85546875" customWidth="1"/>
    <col min="4" max="4" width="10.5703125" bestFit="1" customWidth="1"/>
    <col min="5" max="5" width="19" bestFit="1" customWidth="1"/>
    <col min="6" max="6" width="8.140625" bestFit="1" customWidth="1"/>
    <col min="7" max="7" width="9.140625" customWidth="1"/>
    <col min="8" max="8" width="8.28515625" style="2" bestFit="1" customWidth="1"/>
    <col min="9" max="9" width="8.7109375" bestFit="1" customWidth="1"/>
    <col min="10" max="11" width="14.7109375" customWidth="1"/>
    <col min="12" max="12" width="14.28515625" customWidth="1"/>
    <col min="13" max="13" width="9.7109375" customWidth="1"/>
    <col min="14" max="14" width="10.140625" customWidth="1"/>
  </cols>
  <sheetData>
    <row r="1" spans="1:14" ht="23.25" customHeight="1" x14ac:dyDescent="0.25">
      <c r="A1" s="30" t="s">
        <v>112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8"/>
      <c r="N1" s="28"/>
    </row>
    <row r="2" spans="1:14" s="1" customFormat="1" ht="51" x14ac:dyDescent="0.25">
      <c r="A2" s="26" t="s">
        <v>86</v>
      </c>
      <c r="B2" s="6" t="s">
        <v>87</v>
      </c>
      <c r="C2" s="27" t="s">
        <v>88</v>
      </c>
      <c r="D2" s="6" t="s">
        <v>89</v>
      </c>
      <c r="E2" s="27" t="s">
        <v>90</v>
      </c>
      <c r="F2" s="6" t="s">
        <v>84</v>
      </c>
      <c r="G2" s="27" t="s">
        <v>85</v>
      </c>
      <c r="H2" s="27" t="s">
        <v>91</v>
      </c>
      <c r="I2" s="27" t="s">
        <v>92</v>
      </c>
      <c r="J2" s="27" t="s">
        <v>93</v>
      </c>
      <c r="K2" s="27" t="s">
        <v>98</v>
      </c>
      <c r="L2" s="6" t="s">
        <v>99</v>
      </c>
    </row>
    <row r="3" spans="1:14" x14ac:dyDescent="0.25">
      <c r="A3" s="7">
        <v>1</v>
      </c>
      <c r="B3" s="8" t="s">
        <v>31</v>
      </c>
      <c r="C3" s="9">
        <v>16549671076</v>
      </c>
      <c r="D3" s="8" t="s">
        <v>32</v>
      </c>
      <c r="E3" s="8" t="s">
        <v>110</v>
      </c>
      <c r="F3" s="11">
        <v>2.62</v>
      </c>
      <c r="G3" s="12">
        <v>67.8</v>
      </c>
      <c r="H3" s="12">
        <v>26</v>
      </c>
      <c r="I3" s="12" t="s">
        <v>118</v>
      </c>
      <c r="J3" s="12" t="s">
        <v>115</v>
      </c>
      <c r="K3" s="13" t="s">
        <v>115</v>
      </c>
      <c r="L3" s="12" t="s">
        <v>114</v>
      </c>
    </row>
    <row r="5" spans="1:14" ht="24.75" customHeight="1" x14ac:dyDescent="0.25">
      <c r="A5" s="29" t="s">
        <v>113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8"/>
      <c r="N5" s="28"/>
    </row>
    <row r="6" spans="1:14" ht="51" x14ac:dyDescent="0.25">
      <c r="A6" s="26" t="s">
        <v>86</v>
      </c>
      <c r="B6" s="6" t="s">
        <v>87</v>
      </c>
      <c r="C6" s="27" t="s">
        <v>88</v>
      </c>
      <c r="D6" s="6" t="s">
        <v>89</v>
      </c>
      <c r="E6" s="27" t="s">
        <v>90</v>
      </c>
      <c r="F6" s="6" t="s">
        <v>84</v>
      </c>
      <c r="G6" s="27" t="s">
        <v>85</v>
      </c>
      <c r="H6" s="27" t="s">
        <v>91</v>
      </c>
      <c r="I6" s="27" t="s">
        <v>92</v>
      </c>
      <c r="J6" s="27" t="s">
        <v>93</v>
      </c>
      <c r="K6" s="27" t="s">
        <v>98</v>
      </c>
      <c r="L6" s="6" t="s">
        <v>99</v>
      </c>
    </row>
    <row r="7" spans="1:14" x14ac:dyDescent="0.25">
      <c r="A7" s="19">
        <v>1</v>
      </c>
      <c r="B7" s="22" t="s">
        <v>81</v>
      </c>
      <c r="C7" s="23">
        <v>54136624012</v>
      </c>
      <c r="D7" s="22" t="s">
        <v>32</v>
      </c>
      <c r="E7" s="22" t="s">
        <v>110</v>
      </c>
      <c r="F7" s="24">
        <v>2.7</v>
      </c>
      <c r="G7" s="25">
        <v>69.66</v>
      </c>
      <c r="H7" s="12" t="s">
        <v>119</v>
      </c>
      <c r="I7" s="12" t="s">
        <v>118</v>
      </c>
      <c r="J7" s="12" t="s">
        <v>115</v>
      </c>
      <c r="K7" s="12" t="s">
        <v>115</v>
      </c>
      <c r="L7" s="20" t="s">
        <v>114</v>
      </c>
    </row>
    <row r="9" spans="1:14" x14ac:dyDescent="0.25">
      <c r="A9" s="31" t="s">
        <v>116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</row>
    <row r="10" spans="1:14" x14ac:dyDescent="0.25">
      <c r="A10" s="31" t="s">
        <v>117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</row>
  </sheetData>
  <mergeCells count="3">
    <mergeCell ref="A9:N9"/>
    <mergeCell ref="A10:N10"/>
    <mergeCell ref="A1:L1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83" fitToHeight="0" orientation="landscape" verticalDpi="0" r:id="rId1"/>
  <ignoredErrors>
    <ignoredError sqref="J3:K3 J7:K7" calculatedColumn="1"/>
  </ignoredErrors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13FE9-0761-4717-9EF3-40D612C036F4}">
  <sheetPr>
    <pageSetUpPr fitToPage="1"/>
  </sheetPr>
  <dimension ref="A1:M7"/>
  <sheetViews>
    <sheetView workbookViewId="0">
      <selection activeCell="E15" sqref="E15"/>
    </sheetView>
  </sheetViews>
  <sheetFormatPr defaultRowHeight="15" x14ac:dyDescent="0.25"/>
  <cols>
    <col min="1" max="1" width="5" customWidth="1"/>
    <col min="2" max="2" width="23.7109375" bestFit="1" customWidth="1"/>
    <col min="3" max="3" width="11.85546875" customWidth="1"/>
    <col min="4" max="4" width="9.5703125" bestFit="1" customWidth="1"/>
    <col min="5" max="5" width="9.5703125" customWidth="1"/>
    <col min="6" max="6" width="5.42578125" customWidth="1"/>
    <col min="7" max="7" width="8.42578125" style="2" customWidth="1"/>
    <col min="8" max="8" width="7.5703125" customWidth="1"/>
    <col min="9" max="9" width="8.42578125" customWidth="1"/>
    <col min="10" max="11" width="14.85546875" bestFit="1" customWidth="1"/>
    <col min="12" max="12" width="9.7109375" customWidth="1"/>
    <col min="13" max="13" width="10.140625" customWidth="1"/>
  </cols>
  <sheetData>
    <row r="1" spans="1:13" ht="23.25" customHeight="1" x14ac:dyDescent="0.25">
      <c r="A1" s="30" t="s">
        <v>112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8"/>
    </row>
    <row r="2" spans="1:13" s="1" customFormat="1" ht="51" x14ac:dyDescent="0.25">
      <c r="A2" s="26" t="s">
        <v>86</v>
      </c>
      <c r="B2" s="6" t="s">
        <v>87</v>
      </c>
      <c r="C2" s="27" t="s">
        <v>88</v>
      </c>
      <c r="D2" s="6" t="s">
        <v>89</v>
      </c>
      <c r="E2" s="27" t="s">
        <v>90</v>
      </c>
      <c r="F2" s="6" t="s">
        <v>84</v>
      </c>
      <c r="G2" s="27" t="s">
        <v>85</v>
      </c>
      <c r="H2" s="27" t="s">
        <v>91</v>
      </c>
      <c r="I2" s="27" t="s">
        <v>92</v>
      </c>
      <c r="J2" s="27" t="s">
        <v>93</v>
      </c>
      <c r="K2" s="27" t="s">
        <v>98</v>
      </c>
      <c r="L2" s="6" t="s">
        <v>99</v>
      </c>
    </row>
    <row r="3" spans="1:13" x14ac:dyDescent="0.25">
      <c r="A3" s="7">
        <v>1</v>
      </c>
      <c r="B3" s="8" t="s">
        <v>82</v>
      </c>
      <c r="C3" s="9">
        <v>17603102482</v>
      </c>
      <c r="D3" s="8" t="s">
        <v>1</v>
      </c>
      <c r="E3" s="8" t="s">
        <v>110</v>
      </c>
      <c r="F3" s="11">
        <v>3.58</v>
      </c>
      <c r="G3" s="12">
        <v>90.2</v>
      </c>
      <c r="H3" s="12">
        <v>27</v>
      </c>
      <c r="I3" s="12" t="s">
        <v>118</v>
      </c>
      <c r="J3" s="12" t="s">
        <v>115</v>
      </c>
      <c r="K3" s="13" t="s">
        <v>115</v>
      </c>
      <c r="L3" s="12" t="s">
        <v>114</v>
      </c>
    </row>
    <row r="4" spans="1:13" x14ac:dyDescent="0.25">
      <c r="A4" s="15">
        <v>2</v>
      </c>
      <c r="B4" s="8" t="s">
        <v>0</v>
      </c>
      <c r="C4" s="9">
        <v>47605604462</v>
      </c>
      <c r="D4" s="8" t="s">
        <v>1</v>
      </c>
      <c r="E4" s="8" t="s">
        <v>110</v>
      </c>
      <c r="F4" s="11">
        <v>3.32</v>
      </c>
      <c r="G4" s="12">
        <v>84.13</v>
      </c>
      <c r="H4" s="12">
        <v>5</v>
      </c>
      <c r="I4" s="12" t="s">
        <v>118</v>
      </c>
      <c r="J4" s="12" t="s">
        <v>115</v>
      </c>
      <c r="K4" s="13" t="s">
        <v>115</v>
      </c>
      <c r="L4" s="12" t="s">
        <v>114</v>
      </c>
    </row>
    <row r="6" spans="1:13" x14ac:dyDescent="0.25">
      <c r="A6" s="31" t="s">
        <v>116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  <row r="7" spans="1:13" x14ac:dyDescent="0.25">
      <c r="A7" s="31" t="s">
        <v>117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</sheetData>
  <mergeCells count="3">
    <mergeCell ref="A1:L1"/>
    <mergeCell ref="A6:M6"/>
    <mergeCell ref="A7:M7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97" fitToHeight="0" orientation="landscape" verticalDpi="0" r:id="rId1"/>
  <ignoredErrors>
    <ignoredError sqref="J3:K4" calculatedColumn="1"/>
  </ignoredError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B4490-77C7-4556-A1BA-592D1D6E6748}">
  <sheetPr>
    <pageSetUpPr fitToPage="1"/>
  </sheetPr>
  <dimension ref="A1:M6"/>
  <sheetViews>
    <sheetView workbookViewId="0">
      <selection activeCell="H13" sqref="H13"/>
    </sheetView>
  </sheetViews>
  <sheetFormatPr defaultRowHeight="15" x14ac:dyDescent="0.25"/>
  <cols>
    <col min="1" max="1" width="5" customWidth="1"/>
    <col min="2" max="2" width="23.7109375" bestFit="1" customWidth="1"/>
    <col min="3" max="3" width="11.85546875" customWidth="1"/>
    <col min="4" max="4" width="21.5703125" bestFit="1" customWidth="1"/>
    <col min="5" max="5" width="9.5703125" customWidth="1"/>
    <col min="6" max="6" width="5.42578125" customWidth="1"/>
    <col min="7" max="7" width="8.42578125" style="2" customWidth="1"/>
    <col min="8" max="8" width="7.5703125" customWidth="1"/>
    <col min="9" max="9" width="8.42578125" customWidth="1"/>
    <col min="10" max="11" width="14.85546875" bestFit="1" customWidth="1"/>
    <col min="12" max="12" width="9.7109375" customWidth="1"/>
    <col min="13" max="13" width="10.140625" customWidth="1"/>
  </cols>
  <sheetData>
    <row r="1" spans="1:13" ht="23.25" customHeight="1" x14ac:dyDescent="0.25">
      <c r="A1" s="30" t="s">
        <v>112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8"/>
    </row>
    <row r="2" spans="1:13" s="1" customFormat="1" ht="51" x14ac:dyDescent="0.25">
      <c r="A2" s="26" t="s">
        <v>86</v>
      </c>
      <c r="B2" s="6" t="s">
        <v>87</v>
      </c>
      <c r="C2" s="27" t="s">
        <v>88</v>
      </c>
      <c r="D2" s="6" t="s">
        <v>89</v>
      </c>
      <c r="E2" s="27" t="s">
        <v>90</v>
      </c>
      <c r="F2" s="6" t="s">
        <v>84</v>
      </c>
      <c r="G2" s="27" t="s">
        <v>85</v>
      </c>
      <c r="H2" s="27" t="s">
        <v>91</v>
      </c>
      <c r="I2" s="27" t="s">
        <v>92</v>
      </c>
      <c r="J2" s="27" t="s">
        <v>93</v>
      </c>
      <c r="K2" s="27" t="s">
        <v>98</v>
      </c>
      <c r="L2" s="6" t="s">
        <v>99</v>
      </c>
    </row>
    <row r="3" spans="1:13" x14ac:dyDescent="0.25">
      <c r="A3" s="7">
        <v>1</v>
      </c>
      <c r="B3" s="8" t="s">
        <v>7</v>
      </c>
      <c r="C3" s="9">
        <v>44674200366</v>
      </c>
      <c r="D3" s="8" t="s">
        <v>8</v>
      </c>
      <c r="E3" s="8" t="s">
        <v>110</v>
      </c>
      <c r="F3" s="11">
        <v>2.62</v>
      </c>
      <c r="G3" s="12">
        <v>67.8</v>
      </c>
      <c r="H3" s="12" t="s">
        <v>119</v>
      </c>
      <c r="I3" s="12" t="s">
        <v>118</v>
      </c>
      <c r="J3" s="12" t="s">
        <v>115</v>
      </c>
      <c r="K3" s="13" t="s">
        <v>115</v>
      </c>
      <c r="L3" s="12" t="s">
        <v>114</v>
      </c>
    </row>
    <row r="5" spans="1:13" x14ac:dyDescent="0.25">
      <c r="A5" s="31" t="s">
        <v>116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31" t="s">
        <v>117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</sheetData>
  <mergeCells count="3">
    <mergeCell ref="A1:L1"/>
    <mergeCell ref="A5:M5"/>
    <mergeCell ref="A6:M6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89" fitToHeight="0" orientation="landscape" verticalDpi="0" r:id="rId1"/>
  <ignoredErrors>
    <ignoredError sqref="J3:K3" calculatedColumn="1"/>
  </ignoredErrors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595D2-06DC-41D6-B11E-E6C90B3618F1}">
  <sheetPr>
    <pageSetUpPr fitToPage="1"/>
  </sheetPr>
  <dimension ref="A1:N15"/>
  <sheetViews>
    <sheetView workbookViewId="0">
      <selection activeCell="S7" sqref="S7"/>
    </sheetView>
  </sheetViews>
  <sheetFormatPr defaultRowHeight="15" x14ac:dyDescent="0.25"/>
  <cols>
    <col min="1" max="1" width="5" customWidth="1"/>
    <col min="2" max="2" width="23.7109375" bestFit="1" customWidth="1"/>
    <col min="3" max="3" width="11.85546875" customWidth="1"/>
    <col min="4" max="4" width="25.28515625" bestFit="1" customWidth="1"/>
    <col min="5" max="5" width="11.28515625" customWidth="1"/>
    <col min="6" max="6" width="5.7109375" customWidth="1"/>
    <col min="7" max="7" width="8.42578125" customWidth="1"/>
    <col min="8" max="8" width="8.28515625" style="2" bestFit="1" customWidth="1"/>
    <col min="9" max="9" width="8.7109375" bestFit="1" customWidth="1"/>
    <col min="10" max="10" width="14.7109375" customWidth="1"/>
    <col min="11" max="11" width="14.28515625" customWidth="1"/>
    <col min="12" max="12" width="10.28515625" customWidth="1"/>
    <col min="13" max="13" width="9.7109375" customWidth="1"/>
    <col min="14" max="14" width="10.140625" customWidth="1"/>
  </cols>
  <sheetData>
    <row r="1" spans="1:14" ht="23.25" customHeight="1" x14ac:dyDescent="0.25">
      <c r="A1" s="30" t="s">
        <v>112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8"/>
      <c r="N1" s="28"/>
    </row>
    <row r="2" spans="1:14" s="1" customFormat="1" ht="51" x14ac:dyDescent="0.25">
      <c r="A2" s="26" t="s">
        <v>86</v>
      </c>
      <c r="B2" s="6" t="s">
        <v>87</v>
      </c>
      <c r="C2" s="27" t="s">
        <v>88</v>
      </c>
      <c r="D2" s="6" t="s">
        <v>89</v>
      </c>
      <c r="E2" s="27" t="s">
        <v>90</v>
      </c>
      <c r="F2" s="6" t="s">
        <v>84</v>
      </c>
      <c r="G2" s="27" t="s">
        <v>85</v>
      </c>
      <c r="H2" s="27" t="s">
        <v>91</v>
      </c>
      <c r="I2" s="27" t="s">
        <v>92</v>
      </c>
      <c r="J2" s="27" t="s">
        <v>93</v>
      </c>
      <c r="K2" s="27" t="s">
        <v>98</v>
      </c>
      <c r="L2" s="6" t="s">
        <v>99</v>
      </c>
    </row>
    <row r="3" spans="1:14" x14ac:dyDescent="0.25">
      <c r="A3" s="7">
        <v>1</v>
      </c>
      <c r="B3" s="8" t="s">
        <v>77</v>
      </c>
      <c r="C3" s="9">
        <v>22100087910</v>
      </c>
      <c r="D3" s="8" t="s">
        <v>78</v>
      </c>
      <c r="E3" s="10" t="s">
        <v>110</v>
      </c>
      <c r="F3" s="11">
        <v>3.78</v>
      </c>
      <c r="G3" s="12">
        <v>94.86</v>
      </c>
      <c r="H3" s="12">
        <v>25</v>
      </c>
      <c r="I3" s="12" t="s">
        <v>118</v>
      </c>
      <c r="J3" s="12" t="s">
        <v>115</v>
      </c>
      <c r="K3" s="13" t="s">
        <v>115</v>
      </c>
      <c r="L3" s="14" t="s">
        <v>114</v>
      </c>
    </row>
    <row r="4" spans="1:14" x14ac:dyDescent="0.25">
      <c r="A4" s="15">
        <v>2</v>
      </c>
      <c r="B4" s="8" t="s">
        <v>14</v>
      </c>
      <c r="C4" s="9">
        <v>24728604272</v>
      </c>
      <c r="D4" s="8" t="s">
        <v>15</v>
      </c>
      <c r="E4" s="8" t="s">
        <v>110</v>
      </c>
      <c r="F4" s="11">
        <v>2.48</v>
      </c>
      <c r="G4" s="12">
        <v>64.53</v>
      </c>
      <c r="H4" s="12" t="s">
        <v>119</v>
      </c>
      <c r="I4" s="12" t="s">
        <v>118</v>
      </c>
      <c r="J4" s="12" t="s">
        <v>115</v>
      </c>
      <c r="K4" s="13" t="s">
        <v>115</v>
      </c>
      <c r="L4" s="14" t="s">
        <v>114</v>
      </c>
    </row>
    <row r="6" spans="1:14" ht="24.75" customHeight="1" x14ac:dyDescent="0.25">
      <c r="A6" s="30" t="s">
        <v>113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28"/>
      <c r="N6" s="28"/>
    </row>
    <row r="7" spans="1:14" ht="51" x14ac:dyDescent="0.25">
      <c r="A7" s="3" t="s">
        <v>86</v>
      </c>
      <c r="B7" s="4" t="s">
        <v>87</v>
      </c>
      <c r="C7" s="5" t="s">
        <v>88</v>
      </c>
      <c r="D7" s="4" t="s">
        <v>89</v>
      </c>
      <c r="E7" s="5" t="s">
        <v>90</v>
      </c>
      <c r="F7" s="4" t="s">
        <v>84</v>
      </c>
      <c r="G7" s="5" t="s">
        <v>85</v>
      </c>
      <c r="H7" s="5" t="s">
        <v>91</v>
      </c>
      <c r="I7" s="5" t="s">
        <v>92</v>
      </c>
      <c r="J7" s="5" t="s">
        <v>93</v>
      </c>
      <c r="K7" s="5" t="s">
        <v>98</v>
      </c>
      <c r="L7" s="4" t="s">
        <v>99</v>
      </c>
    </row>
    <row r="8" spans="1:14" x14ac:dyDescent="0.25">
      <c r="A8" s="21">
        <v>1</v>
      </c>
      <c r="B8" s="8" t="s">
        <v>41</v>
      </c>
      <c r="C8" s="9">
        <v>21622968646</v>
      </c>
      <c r="D8" s="8" t="s">
        <v>42</v>
      </c>
      <c r="E8" s="8" t="s">
        <v>110</v>
      </c>
      <c r="F8" s="11">
        <v>3.24</v>
      </c>
      <c r="G8" s="12">
        <v>82.26</v>
      </c>
      <c r="H8" s="12">
        <v>15</v>
      </c>
      <c r="I8" s="12" t="s">
        <v>118</v>
      </c>
      <c r="J8" s="12" t="s">
        <v>115</v>
      </c>
      <c r="K8" s="12" t="s">
        <v>115</v>
      </c>
      <c r="L8" s="20" t="s">
        <v>114</v>
      </c>
    </row>
    <row r="9" spans="1:14" x14ac:dyDescent="0.25">
      <c r="A9" s="19">
        <v>2</v>
      </c>
      <c r="B9" s="8" t="s">
        <v>23</v>
      </c>
      <c r="C9" s="9">
        <v>22096952612</v>
      </c>
      <c r="D9" s="8" t="s">
        <v>15</v>
      </c>
      <c r="E9" s="8" t="s">
        <v>110</v>
      </c>
      <c r="F9" s="11">
        <v>2.2999999999999998</v>
      </c>
      <c r="G9" s="12">
        <v>60.33</v>
      </c>
      <c r="H9" s="12" t="s">
        <v>119</v>
      </c>
      <c r="I9" s="12" t="s">
        <v>118</v>
      </c>
      <c r="J9" s="12" t="s">
        <v>115</v>
      </c>
      <c r="K9" s="12" t="s">
        <v>115</v>
      </c>
      <c r="L9" s="20" t="s">
        <v>114</v>
      </c>
    </row>
    <row r="10" spans="1:14" x14ac:dyDescent="0.25">
      <c r="A10" s="21">
        <v>3</v>
      </c>
      <c r="B10" s="8" t="s">
        <v>24</v>
      </c>
      <c r="C10" s="9">
        <v>50722737340</v>
      </c>
      <c r="D10" s="8" t="s">
        <v>15</v>
      </c>
      <c r="E10" s="8" t="s">
        <v>110</v>
      </c>
      <c r="F10" s="11">
        <v>2.97</v>
      </c>
      <c r="G10" s="12">
        <v>75.959999999999994</v>
      </c>
      <c r="H10" s="12" t="s">
        <v>119</v>
      </c>
      <c r="I10" s="12" t="s">
        <v>118</v>
      </c>
      <c r="J10" s="12" t="s">
        <v>115</v>
      </c>
      <c r="K10" s="12" t="s">
        <v>115</v>
      </c>
      <c r="L10" s="20" t="s">
        <v>114</v>
      </c>
    </row>
    <row r="11" spans="1:14" x14ac:dyDescent="0.25">
      <c r="A11" s="21">
        <v>4</v>
      </c>
      <c r="B11" s="8" t="s">
        <v>22</v>
      </c>
      <c r="C11" s="9">
        <v>39829316382</v>
      </c>
      <c r="D11" s="8" t="s">
        <v>15</v>
      </c>
      <c r="E11" s="8" t="s">
        <v>110</v>
      </c>
      <c r="F11" s="11">
        <v>2.3199999999999998</v>
      </c>
      <c r="G11" s="12">
        <v>60.8</v>
      </c>
      <c r="H11" s="12" t="s">
        <v>119</v>
      </c>
      <c r="I11" s="12" t="s">
        <v>118</v>
      </c>
      <c r="J11" s="12" t="s">
        <v>115</v>
      </c>
      <c r="K11" s="12" t="s">
        <v>115</v>
      </c>
      <c r="L11" s="20" t="s">
        <v>114</v>
      </c>
    </row>
    <row r="12" spans="1:14" x14ac:dyDescent="0.25">
      <c r="A12" s="21">
        <v>5</v>
      </c>
      <c r="B12" s="8" t="s">
        <v>26</v>
      </c>
      <c r="C12" s="9">
        <v>39385376936</v>
      </c>
      <c r="D12" s="8" t="s">
        <v>15</v>
      </c>
      <c r="E12" s="8" t="s">
        <v>110</v>
      </c>
      <c r="F12" s="11">
        <v>2.9</v>
      </c>
      <c r="G12" s="12">
        <v>74.33</v>
      </c>
      <c r="H12" s="12" t="s">
        <v>119</v>
      </c>
      <c r="I12" s="12" t="s">
        <v>118</v>
      </c>
      <c r="J12" s="12" t="s">
        <v>115</v>
      </c>
      <c r="K12" s="12" t="s">
        <v>115</v>
      </c>
      <c r="L12" s="20" t="s">
        <v>114</v>
      </c>
    </row>
    <row r="14" spans="1:14" x14ac:dyDescent="0.25">
      <c r="A14" s="31" t="s">
        <v>116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1:14" x14ac:dyDescent="0.25">
      <c r="A15" s="31" t="s">
        <v>117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</sheetData>
  <mergeCells count="4">
    <mergeCell ref="A14:N14"/>
    <mergeCell ref="A15:N15"/>
    <mergeCell ref="A1:L1"/>
    <mergeCell ref="A6:L6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80" fitToHeight="0" orientation="landscape" verticalDpi="0" r:id="rId1"/>
  <ignoredErrors>
    <ignoredError sqref="J8:K12 J3:K4" calculatedColumn="1"/>
  </ignoredErrors>
  <tableParts count="2"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222F4-8118-4BB2-90C5-3911605D4ACB}">
  <sheetPr>
    <pageSetUpPr fitToPage="1"/>
  </sheetPr>
  <dimension ref="A1:N16"/>
  <sheetViews>
    <sheetView workbookViewId="0">
      <selection activeCell="H26" sqref="H26"/>
    </sheetView>
  </sheetViews>
  <sheetFormatPr defaultRowHeight="15" x14ac:dyDescent="0.25"/>
  <cols>
    <col min="1" max="1" width="5" customWidth="1"/>
    <col min="2" max="2" width="18.140625" bestFit="1" customWidth="1"/>
    <col min="3" max="3" width="11.85546875" customWidth="1"/>
    <col min="4" max="4" width="25.28515625" bestFit="1" customWidth="1"/>
    <col min="5" max="5" width="9.42578125" customWidth="1"/>
    <col min="6" max="6" width="6.140625" customWidth="1"/>
    <col min="7" max="7" width="8.42578125" customWidth="1"/>
    <col min="8" max="8" width="8.28515625" style="2" bestFit="1" customWidth="1"/>
    <col min="9" max="9" width="8.7109375" bestFit="1" customWidth="1"/>
    <col min="10" max="10" width="14.85546875" bestFit="1" customWidth="1"/>
    <col min="11" max="11" width="15.140625" bestFit="1" customWidth="1"/>
    <col min="12" max="13" width="9.7109375" customWidth="1"/>
    <col min="14" max="14" width="10.140625" customWidth="1"/>
  </cols>
  <sheetData>
    <row r="1" spans="1:14" ht="23.25" customHeight="1" x14ac:dyDescent="0.25">
      <c r="A1" s="30" t="s">
        <v>112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8"/>
      <c r="N1" s="28"/>
    </row>
    <row r="2" spans="1:14" s="1" customFormat="1" ht="51" x14ac:dyDescent="0.25">
      <c r="A2" s="26" t="s">
        <v>86</v>
      </c>
      <c r="B2" s="6" t="s">
        <v>87</v>
      </c>
      <c r="C2" s="27" t="s">
        <v>88</v>
      </c>
      <c r="D2" s="6" t="s">
        <v>89</v>
      </c>
      <c r="E2" s="27" t="s">
        <v>90</v>
      </c>
      <c r="F2" s="6" t="s">
        <v>84</v>
      </c>
      <c r="G2" s="27" t="s">
        <v>85</v>
      </c>
      <c r="H2" s="27" t="s">
        <v>91</v>
      </c>
      <c r="I2" s="27" t="s">
        <v>92</v>
      </c>
      <c r="J2" s="27" t="s">
        <v>93</v>
      </c>
      <c r="K2" s="27" t="s">
        <v>98</v>
      </c>
      <c r="L2" s="6" t="s">
        <v>99</v>
      </c>
    </row>
    <row r="3" spans="1:14" x14ac:dyDescent="0.25">
      <c r="A3" s="15">
        <v>1</v>
      </c>
      <c r="B3" s="8" t="s">
        <v>30</v>
      </c>
      <c r="C3" s="9">
        <v>24988856886</v>
      </c>
      <c r="D3" s="8" t="s">
        <v>11</v>
      </c>
      <c r="E3" s="8" t="s">
        <v>110</v>
      </c>
      <c r="F3" s="11">
        <v>3.5</v>
      </c>
      <c r="G3" s="12">
        <v>88.33</v>
      </c>
      <c r="H3" s="12">
        <v>18</v>
      </c>
      <c r="I3" s="12" t="s">
        <v>118</v>
      </c>
      <c r="J3" s="12" t="s">
        <v>115</v>
      </c>
      <c r="K3" s="13" t="s">
        <v>115</v>
      </c>
      <c r="L3" s="12" t="s">
        <v>114</v>
      </c>
    </row>
    <row r="4" spans="1:14" x14ac:dyDescent="0.25">
      <c r="A4" s="7">
        <v>2</v>
      </c>
      <c r="B4" s="8" t="s">
        <v>63</v>
      </c>
      <c r="C4" s="9">
        <v>59992438582</v>
      </c>
      <c r="D4" s="8" t="s">
        <v>64</v>
      </c>
      <c r="E4" s="8" t="s">
        <v>110</v>
      </c>
      <c r="F4" s="11">
        <v>3.55</v>
      </c>
      <c r="G4" s="12">
        <v>89.5</v>
      </c>
      <c r="H4" s="12" t="s">
        <v>119</v>
      </c>
      <c r="I4" s="12" t="s">
        <v>118</v>
      </c>
      <c r="J4" s="12" t="s">
        <v>115</v>
      </c>
      <c r="K4" s="13" t="s">
        <v>115</v>
      </c>
      <c r="L4" s="12" t="s">
        <v>114</v>
      </c>
    </row>
    <row r="5" spans="1:14" x14ac:dyDescent="0.25">
      <c r="A5" s="15">
        <v>3</v>
      </c>
      <c r="B5" s="8" t="s">
        <v>68</v>
      </c>
      <c r="C5" s="9">
        <v>41023323356</v>
      </c>
      <c r="D5" s="8" t="s">
        <v>69</v>
      </c>
      <c r="E5" s="8" t="s">
        <v>110</v>
      </c>
      <c r="F5" s="11">
        <v>2.83</v>
      </c>
      <c r="G5" s="12">
        <v>72.7</v>
      </c>
      <c r="H5" s="12" t="s">
        <v>119</v>
      </c>
      <c r="I5" s="12" t="s">
        <v>118</v>
      </c>
      <c r="J5" s="12" t="s">
        <v>115</v>
      </c>
      <c r="K5" s="13" t="s">
        <v>115</v>
      </c>
      <c r="L5" s="12" t="s">
        <v>114</v>
      </c>
    </row>
    <row r="6" spans="1:14" x14ac:dyDescent="0.25">
      <c r="A6" s="7">
        <v>4</v>
      </c>
      <c r="B6" s="8" t="s">
        <v>10</v>
      </c>
      <c r="C6" s="9">
        <v>11888294764</v>
      </c>
      <c r="D6" s="8" t="s">
        <v>11</v>
      </c>
      <c r="E6" s="8" t="s">
        <v>110</v>
      </c>
      <c r="F6" s="11">
        <v>2.67</v>
      </c>
      <c r="G6" s="12">
        <v>68.959999999999994</v>
      </c>
      <c r="H6" s="12" t="s">
        <v>119</v>
      </c>
      <c r="I6" s="12" t="s">
        <v>118</v>
      </c>
      <c r="J6" s="12" t="s">
        <v>115</v>
      </c>
      <c r="K6" s="13" t="s">
        <v>115</v>
      </c>
      <c r="L6" s="12" t="s">
        <v>114</v>
      </c>
    </row>
    <row r="8" spans="1:14" ht="24.75" customHeight="1" x14ac:dyDescent="0.25">
      <c r="A8" s="30" t="s">
        <v>113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28"/>
      <c r="N8" s="28"/>
    </row>
    <row r="9" spans="1:14" ht="51" x14ac:dyDescent="0.25">
      <c r="A9" s="3" t="s">
        <v>86</v>
      </c>
      <c r="B9" s="4" t="s">
        <v>87</v>
      </c>
      <c r="C9" s="5" t="s">
        <v>88</v>
      </c>
      <c r="D9" s="4" t="s">
        <v>89</v>
      </c>
      <c r="E9" s="5" t="s">
        <v>90</v>
      </c>
      <c r="F9" s="4" t="s">
        <v>84</v>
      </c>
      <c r="G9" s="5" t="s">
        <v>85</v>
      </c>
      <c r="H9" s="5" t="s">
        <v>91</v>
      </c>
      <c r="I9" s="5" t="s">
        <v>92</v>
      </c>
      <c r="J9" s="5" t="s">
        <v>93</v>
      </c>
      <c r="K9" s="5" t="s">
        <v>98</v>
      </c>
      <c r="L9" s="4" t="s">
        <v>99</v>
      </c>
    </row>
    <row r="10" spans="1:14" x14ac:dyDescent="0.25">
      <c r="A10" s="19">
        <v>1</v>
      </c>
      <c r="B10" s="8" t="s">
        <v>54</v>
      </c>
      <c r="C10" s="9">
        <v>11756297828</v>
      </c>
      <c r="D10" s="8" t="s">
        <v>46</v>
      </c>
      <c r="E10" s="8" t="s">
        <v>110</v>
      </c>
      <c r="F10" s="11">
        <v>3.36</v>
      </c>
      <c r="G10" s="12">
        <v>85.06</v>
      </c>
      <c r="H10" s="12">
        <v>50</v>
      </c>
      <c r="I10" s="12" t="s">
        <v>118</v>
      </c>
      <c r="J10" s="12" t="s">
        <v>115</v>
      </c>
      <c r="K10" s="12" t="s">
        <v>115</v>
      </c>
      <c r="L10" s="20" t="s">
        <v>114</v>
      </c>
    </row>
    <row r="11" spans="1:14" x14ac:dyDescent="0.25">
      <c r="A11" s="19">
        <v>2</v>
      </c>
      <c r="B11" s="8" t="s">
        <v>17</v>
      </c>
      <c r="C11" s="9">
        <v>40675333034</v>
      </c>
      <c r="D11" s="8" t="s">
        <v>11</v>
      </c>
      <c r="E11" s="8" t="s">
        <v>110</v>
      </c>
      <c r="F11" s="11">
        <v>3.25</v>
      </c>
      <c r="G11" s="12">
        <v>82.5</v>
      </c>
      <c r="H11" s="12">
        <v>12</v>
      </c>
      <c r="I11" s="12" t="s">
        <v>118</v>
      </c>
      <c r="J11" s="12" t="s">
        <v>115</v>
      </c>
      <c r="K11" s="12" t="s">
        <v>115</v>
      </c>
      <c r="L11" s="20" t="s">
        <v>114</v>
      </c>
    </row>
    <row r="12" spans="1:14" x14ac:dyDescent="0.25">
      <c r="A12" s="19">
        <v>3</v>
      </c>
      <c r="B12" s="8" t="s">
        <v>45</v>
      </c>
      <c r="C12" s="9">
        <v>22276947278</v>
      </c>
      <c r="D12" s="8" t="s">
        <v>46</v>
      </c>
      <c r="E12" s="8" t="s">
        <v>110</v>
      </c>
      <c r="F12" s="11">
        <v>3.83</v>
      </c>
      <c r="G12" s="12">
        <v>96.03</v>
      </c>
      <c r="H12" s="12" t="s">
        <v>119</v>
      </c>
      <c r="I12" s="12" t="s">
        <v>118</v>
      </c>
      <c r="J12" s="12" t="s">
        <v>115</v>
      </c>
      <c r="K12" s="12" t="s">
        <v>115</v>
      </c>
      <c r="L12" s="20" t="s">
        <v>114</v>
      </c>
    </row>
    <row r="13" spans="1:14" x14ac:dyDescent="0.25">
      <c r="A13" s="19">
        <v>4</v>
      </c>
      <c r="B13" s="8" t="s">
        <v>62</v>
      </c>
      <c r="C13" s="9">
        <v>37207232040</v>
      </c>
      <c r="D13" s="8" t="s">
        <v>11</v>
      </c>
      <c r="E13" s="8" t="s">
        <v>110</v>
      </c>
      <c r="F13" s="11">
        <v>2.37</v>
      </c>
      <c r="G13" s="12">
        <v>61.96</v>
      </c>
      <c r="H13" s="12" t="s">
        <v>119</v>
      </c>
      <c r="I13" s="12" t="s">
        <v>118</v>
      </c>
      <c r="J13" s="12" t="s">
        <v>115</v>
      </c>
      <c r="K13" s="12" t="s">
        <v>115</v>
      </c>
      <c r="L13" s="20" t="s">
        <v>114</v>
      </c>
    </row>
    <row r="15" spans="1:14" x14ac:dyDescent="0.25">
      <c r="A15" s="31" t="s">
        <v>116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1:14" x14ac:dyDescent="0.25">
      <c r="A16" s="31" t="s">
        <v>117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</row>
  </sheetData>
  <mergeCells count="4">
    <mergeCell ref="A15:N15"/>
    <mergeCell ref="A16:N16"/>
    <mergeCell ref="A1:L1"/>
    <mergeCell ref="A8:L8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83" fitToHeight="0" orientation="landscape" verticalDpi="0" r:id="rId1"/>
  <ignoredErrors>
    <ignoredError sqref="J3:K6 J10:K13" calculatedColumn="1"/>
  </ignoredErrors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CB28-23C4-4C2A-95DA-9F0E6AF04213}">
  <sheetPr>
    <pageSetUpPr fitToPage="1"/>
  </sheetPr>
  <dimension ref="A1:M6"/>
  <sheetViews>
    <sheetView tabSelected="1" workbookViewId="0">
      <selection activeCell="A2" sqref="A2"/>
    </sheetView>
  </sheetViews>
  <sheetFormatPr defaultRowHeight="15" x14ac:dyDescent="0.25"/>
  <cols>
    <col min="1" max="1" width="5" customWidth="1"/>
    <col min="2" max="2" width="12.42578125" bestFit="1" customWidth="1"/>
    <col min="3" max="3" width="11.85546875" customWidth="1"/>
    <col min="4" max="4" width="32.140625" bestFit="1" customWidth="1"/>
    <col min="5" max="5" width="9.5703125" customWidth="1"/>
    <col min="6" max="6" width="5.42578125" customWidth="1"/>
    <col min="7" max="7" width="8.42578125" style="2" customWidth="1"/>
    <col min="8" max="8" width="7.5703125" customWidth="1"/>
    <col min="9" max="9" width="8.42578125" customWidth="1"/>
    <col min="10" max="10" width="15.5703125" customWidth="1"/>
    <col min="11" max="11" width="15.140625" bestFit="1" customWidth="1"/>
    <col min="12" max="12" width="9.7109375" customWidth="1"/>
    <col min="13" max="13" width="10.140625" customWidth="1"/>
  </cols>
  <sheetData>
    <row r="1" spans="1:13" ht="24.75" customHeight="1" x14ac:dyDescent="0.25">
      <c r="A1" s="30" t="s">
        <v>113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8"/>
    </row>
    <row r="2" spans="1:13" ht="51" x14ac:dyDescent="0.25">
      <c r="A2" s="3" t="s">
        <v>86</v>
      </c>
      <c r="B2" s="4" t="s">
        <v>87</v>
      </c>
      <c r="C2" s="5" t="s">
        <v>88</v>
      </c>
      <c r="D2" s="4" t="s">
        <v>89</v>
      </c>
      <c r="E2" s="5" t="s">
        <v>90</v>
      </c>
      <c r="F2" s="4" t="s">
        <v>84</v>
      </c>
      <c r="G2" s="5" t="s">
        <v>85</v>
      </c>
      <c r="H2" s="5" t="s">
        <v>91</v>
      </c>
      <c r="I2" s="5" t="s">
        <v>92</v>
      </c>
      <c r="J2" s="5" t="s">
        <v>93</v>
      </c>
      <c r="K2" s="5" t="s">
        <v>98</v>
      </c>
      <c r="L2" s="4" t="s">
        <v>99</v>
      </c>
    </row>
    <row r="3" spans="1:13" x14ac:dyDescent="0.25">
      <c r="A3" s="21">
        <v>1</v>
      </c>
      <c r="B3" s="22" t="s">
        <v>79</v>
      </c>
      <c r="C3" s="23">
        <v>46330147558</v>
      </c>
      <c r="D3" s="22" t="s">
        <v>80</v>
      </c>
      <c r="E3" s="22" t="s">
        <v>110</v>
      </c>
      <c r="F3" s="24">
        <v>2.48</v>
      </c>
      <c r="G3" s="25">
        <v>64.53</v>
      </c>
      <c r="H3" s="12">
        <v>10</v>
      </c>
      <c r="I3" s="12" t="s">
        <v>118</v>
      </c>
      <c r="J3" s="12" t="s">
        <v>115</v>
      </c>
      <c r="K3" s="12" t="s">
        <v>115</v>
      </c>
      <c r="L3" s="20" t="s">
        <v>114</v>
      </c>
    </row>
    <row r="5" spans="1:13" x14ac:dyDescent="0.25">
      <c r="A5" s="31" t="s">
        <v>116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31" t="s">
        <v>117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</sheetData>
  <mergeCells count="3">
    <mergeCell ref="A1:L1"/>
    <mergeCell ref="A5:M5"/>
    <mergeCell ref="A6:M6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89" fitToHeight="0" orientation="landscape" verticalDpi="0" r:id="rId1"/>
  <ignoredErrors>
    <ignoredError sqref="J3:K3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Lisansüstü Eğitim Enstitüsü</vt:lpstr>
      <vt:lpstr>Eğitim Fakültesi</vt:lpstr>
      <vt:lpstr>İlahiyat Fakültesi</vt:lpstr>
      <vt:lpstr>İ.İ.B.F.</vt:lpstr>
      <vt:lpstr>Mühendislik Fakültesi</vt:lpstr>
      <vt:lpstr>Çölemerik MYO</vt:lpstr>
      <vt:lpstr>Sağlık Hizmetleri MYO</vt:lpstr>
      <vt:lpstr>Yüksekova MYO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cp:lastPrinted>2022-04-28T14:02:56Z</cp:lastPrinted>
  <dcterms:created xsi:type="dcterms:W3CDTF">2022-04-22T23:42:39Z</dcterms:created>
  <dcterms:modified xsi:type="dcterms:W3CDTF">2022-04-28T14:03:00Z</dcterms:modified>
</cp:coreProperties>
</file>